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6410" windowHeight="6885" activeTab="8"/>
  </bookViews>
  <sheets>
    <sheet name="Keaboard instruments" sheetId="1" r:id="rId1"/>
    <sheet name="Strings" sheetId="6" r:id="rId2"/>
    <sheet name="Harp&amp;Double Bass" sheetId="20" r:id="rId3"/>
    <sheet name="Guitar" sheetId="22" r:id="rId4"/>
    <sheet name="Woodwind&amp;Brass Instruments" sheetId="3" r:id="rId5"/>
    <sheet name="Drums" sheetId="17" r:id="rId6"/>
    <sheet name="Academic Singing" sheetId="5" r:id="rId7"/>
    <sheet name="Conducting" sheetId="7" r:id="rId8"/>
    <sheet name="Electives" sheetId="11" r:id="rId9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8" i="6"/>
  <c r="X122"/>
  <c r="AC29"/>
  <c r="AC22"/>
  <c r="AC16"/>
  <c r="AC8"/>
  <c r="I122"/>
  <c r="F122"/>
  <c r="AC16" i="7"/>
  <c r="AE35" l="1"/>
  <c r="AD35"/>
  <c r="AC35"/>
  <c r="AC30" i="1" l="1"/>
  <c r="AD30"/>
  <c r="AC22"/>
  <c r="AD22"/>
  <c r="AE22"/>
  <c r="AC16"/>
  <c r="AD16"/>
  <c r="AE16"/>
  <c r="AC8"/>
  <c r="AD8"/>
  <c r="AE8"/>
  <c r="AE16" i="17" l="1"/>
  <c r="AD16"/>
  <c r="AC16"/>
  <c r="AE65" i="5" l="1"/>
  <c r="AE49"/>
  <c r="AE45"/>
  <c r="AE40"/>
  <c r="AE24"/>
  <c r="AE8"/>
  <c r="E103" i="1" l="1"/>
  <c r="E122" i="6"/>
  <c r="E115" i="20"/>
  <c r="E100" i="22"/>
  <c r="E129" i="3"/>
  <c r="E123" i="17"/>
  <c r="E116" i="7"/>
  <c r="E141" i="5"/>
  <c r="AE96" l="1"/>
  <c r="AE91" i="3"/>
  <c r="Z122" i="6"/>
  <c r="AE65" i="1"/>
  <c r="AE38"/>
  <c r="AE30"/>
  <c r="AE28"/>
  <c r="E7" l="1"/>
  <c r="AE103" i="5"/>
  <c r="AE78" i="7"/>
  <c r="AC73"/>
  <c r="AE76"/>
  <c r="AD76"/>
  <c r="AC76"/>
  <c r="AE75"/>
  <c r="AD75"/>
  <c r="AC75"/>
  <c r="AE73"/>
  <c r="AD73"/>
  <c r="AE72"/>
  <c r="AD72"/>
  <c r="AC72"/>
  <c r="AE71"/>
  <c r="AD71"/>
  <c r="AC71"/>
  <c r="AC69"/>
  <c r="AD69"/>
  <c r="AE69"/>
  <c r="AC68"/>
  <c r="AD68"/>
  <c r="AE68"/>
  <c r="AC67"/>
  <c r="AD67"/>
  <c r="AE67"/>
  <c r="AC66"/>
  <c r="AD66"/>
  <c r="AE66"/>
  <c r="AC65"/>
  <c r="AD65"/>
  <c r="AE65"/>
  <c r="AC63"/>
  <c r="AD63"/>
  <c r="AE63"/>
  <c r="AC98" i="5"/>
  <c r="AD98"/>
  <c r="AD79"/>
  <c r="AE62" i="7"/>
  <c r="AD62"/>
  <c r="AC62"/>
  <c r="AE60"/>
  <c r="AD60"/>
  <c r="AC60"/>
  <c r="AE56"/>
  <c r="AD56"/>
  <c r="AC56"/>
  <c r="AC52"/>
  <c r="AD52"/>
  <c r="AE52"/>
  <c r="AD49"/>
  <c r="AC49"/>
  <c r="AE49"/>
  <c r="AE40"/>
  <c r="AD40"/>
  <c r="AC40"/>
  <c r="AC37"/>
  <c r="AC39"/>
  <c r="AD39"/>
  <c r="AE39"/>
  <c r="AD37"/>
  <c r="AE37"/>
  <c r="AC28"/>
  <c r="AD28"/>
  <c r="AE28"/>
  <c r="AE26"/>
  <c r="AD26"/>
  <c r="AC26"/>
  <c r="AC24"/>
  <c r="AD24"/>
  <c r="AE24"/>
  <c r="AD16"/>
  <c r="AE16"/>
  <c r="AC91" i="5"/>
  <c r="AD91"/>
  <c r="AE91"/>
  <c r="AC87"/>
  <c r="AD87"/>
  <c r="AE87"/>
  <c r="AC85"/>
  <c r="AE85"/>
  <c r="AE101"/>
  <c r="AD101"/>
  <c r="AC101"/>
  <c r="AE100"/>
  <c r="AD100"/>
  <c r="AC100"/>
  <c r="AE98"/>
  <c r="AE97"/>
  <c r="AD97"/>
  <c r="AC97"/>
  <c r="AD96"/>
  <c r="AC96"/>
  <c r="AD85"/>
  <c r="AC83"/>
  <c r="AD83"/>
  <c r="AE83"/>
  <c r="AC82"/>
  <c r="AD82"/>
  <c r="AE82"/>
  <c r="AC80"/>
  <c r="AD80"/>
  <c r="AE80"/>
  <c r="AE79"/>
  <c r="AC79"/>
  <c r="AC73" i="17"/>
  <c r="AD73"/>
  <c r="AE73"/>
  <c r="AC72"/>
  <c r="AD72"/>
  <c r="AE72"/>
  <c r="AE77" i="5"/>
  <c r="AD77"/>
  <c r="AC77"/>
  <c r="AE73"/>
  <c r="AD73"/>
  <c r="AC73"/>
  <c r="AE69"/>
  <c r="AD69"/>
  <c r="AC69"/>
  <c r="AC65"/>
  <c r="AD65"/>
  <c r="AC63"/>
  <c r="AD63"/>
  <c r="AE63"/>
  <c r="AE55"/>
  <c r="AD55"/>
  <c r="AC55"/>
  <c r="AC49"/>
  <c r="AD49"/>
  <c r="AC45"/>
  <c r="AD45"/>
  <c r="AC40"/>
  <c r="AD40"/>
  <c r="AC39"/>
  <c r="AD39"/>
  <c r="AE39"/>
  <c r="AC38"/>
  <c r="AD38"/>
  <c r="AE38"/>
  <c r="AC36"/>
  <c r="AD36"/>
  <c r="AE36"/>
  <c r="AC32"/>
  <c r="AD32"/>
  <c r="AE32"/>
  <c r="AC8"/>
  <c r="AC141" s="1"/>
  <c r="AD8"/>
  <c r="AC24"/>
  <c r="AD24"/>
  <c r="AD8" i="3"/>
  <c r="AC80" i="17"/>
  <c r="AD80"/>
  <c r="AE80"/>
  <c r="AE75" i="20"/>
  <c r="AD75"/>
  <c r="AC75"/>
  <c r="AE74"/>
  <c r="AD74"/>
  <c r="AC74"/>
  <c r="AE72"/>
  <c r="AD72"/>
  <c r="AC72"/>
  <c r="AE71"/>
  <c r="AD71"/>
  <c r="AC71"/>
  <c r="AE70"/>
  <c r="AD70"/>
  <c r="AC70"/>
  <c r="AE60" i="22"/>
  <c r="AD60"/>
  <c r="AC60"/>
  <c r="AE59"/>
  <c r="AD59"/>
  <c r="AC59"/>
  <c r="AE57"/>
  <c r="AD57"/>
  <c r="AC57"/>
  <c r="AE56"/>
  <c r="AD56"/>
  <c r="AC56"/>
  <c r="AE55"/>
  <c r="AD55"/>
  <c r="AC55"/>
  <c r="AC86" i="3"/>
  <c r="AD86"/>
  <c r="AE86"/>
  <c r="AE84"/>
  <c r="AE89"/>
  <c r="AD89"/>
  <c r="AC89"/>
  <c r="AE88"/>
  <c r="AD88"/>
  <c r="AC88"/>
  <c r="AE85"/>
  <c r="AD85"/>
  <c r="AC85"/>
  <c r="AD84"/>
  <c r="AC84"/>
  <c r="AC83" i="17"/>
  <c r="AD83"/>
  <c r="AE83"/>
  <c r="AC82"/>
  <c r="AD82"/>
  <c r="AE82"/>
  <c r="E54" i="22" l="1"/>
  <c r="AD141" i="5"/>
  <c r="E95"/>
  <c r="E69" i="20"/>
  <c r="E70" i="7"/>
  <c r="E7" i="5"/>
  <c r="E64"/>
  <c r="E48" i="7"/>
  <c r="E83" i="3"/>
  <c r="AC78" i="17"/>
  <c r="AC79"/>
  <c r="AD79"/>
  <c r="AE79"/>
  <c r="AD78"/>
  <c r="AE78"/>
  <c r="E77" s="1"/>
  <c r="AE76"/>
  <c r="AD76"/>
  <c r="AC76"/>
  <c r="AE74"/>
  <c r="AD74"/>
  <c r="AC74"/>
  <c r="AE70"/>
  <c r="AD70"/>
  <c r="AC70"/>
  <c r="AE66"/>
  <c r="AD66"/>
  <c r="AC66"/>
  <c r="AE62"/>
  <c r="AD62"/>
  <c r="AC62"/>
  <c r="AE59"/>
  <c r="AD59"/>
  <c r="AC59"/>
  <c r="AE56"/>
  <c r="AD56"/>
  <c r="AC56"/>
  <c r="AE48"/>
  <c r="AD48"/>
  <c r="AC48"/>
  <c r="AC47"/>
  <c r="AD47"/>
  <c r="AE47"/>
  <c r="AE43"/>
  <c r="AD43"/>
  <c r="AC43"/>
  <c r="AE39"/>
  <c r="AD39"/>
  <c r="AC39"/>
  <c r="AE23"/>
  <c r="AD23"/>
  <c r="AC23"/>
  <c r="AC8"/>
  <c r="AD8"/>
  <c r="AE8"/>
  <c r="AC82" i="3"/>
  <c r="AD82"/>
  <c r="AE82"/>
  <c r="AE80"/>
  <c r="AC80"/>
  <c r="AD80"/>
  <c r="AC78"/>
  <c r="AD78"/>
  <c r="AC76"/>
  <c r="AD76"/>
  <c r="AE76"/>
  <c r="AE72"/>
  <c r="AC65"/>
  <c r="AD65"/>
  <c r="AE65"/>
  <c r="AD72"/>
  <c r="AC72"/>
  <c r="AE68"/>
  <c r="AD68"/>
  <c r="AC68"/>
  <c r="AC49"/>
  <c r="AD49"/>
  <c r="AE49"/>
  <c r="AC62"/>
  <c r="AD62"/>
  <c r="AE62"/>
  <c r="AE53"/>
  <c r="AD53"/>
  <c r="AC53"/>
  <c r="AE54"/>
  <c r="AD54"/>
  <c r="AC54"/>
  <c r="AE45"/>
  <c r="AD45"/>
  <c r="AC45"/>
  <c r="AE29"/>
  <c r="AD29"/>
  <c r="AC29"/>
  <c r="AC22"/>
  <c r="AD22"/>
  <c r="AE22"/>
  <c r="AC16"/>
  <c r="AD16"/>
  <c r="AE16"/>
  <c r="AC8"/>
  <c r="AC129" s="1"/>
  <c r="AE8"/>
  <c r="AD129" l="1"/>
  <c r="E58" i="17"/>
  <c r="E7"/>
  <c r="AD123"/>
  <c r="AC123"/>
  <c r="E7" i="3"/>
  <c r="AE36" i="22"/>
  <c r="AD36"/>
  <c r="AC36"/>
  <c r="AE28"/>
  <c r="AD28"/>
  <c r="AC28"/>
  <c r="AE22"/>
  <c r="AD22"/>
  <c r="AC22"/>
  <c r="AE16"/>
  <c r="AD16"/>
  <c r="AC16"/>
  <c r="AD8"/>
  <c r="AC8"/>
  <c r="AE8"/>
  <c r="AC45"/>
  <c r="AD41"/>
  <c r="AC41"/>
  <c r="AE53"/>
  <c r="AD53"/>
  <c r="AC53"/>
  <c r="AE52"/>
  <c r="AD52"/>
  <c r="AC52"/>
  <c r="AE51"/>
  <c r="AD51"/>
  <c r="AC51"/>
  <c r="AE49"/>
  <c r="AD49"/>
  <c r="AC49"/>
  <c r="AE45"/>
  <c r="AD45"/>
  <c r="AE41"/>
  <c r="AE39"/>
  <c r="AD39"/>
  <c r="AC39"/>
  <c r="AC66" i="20"/>
  <c r="AD64"/>
  <c r="AC64"/>
  <c r="AD60"/>
  <c r="AC60"/>
  <c r="AD56"/>
  <c r="AC56"/>
  <c r="AC54"/>
  <c r="AE68"/>
  <c r="AD68"/>
  <c r="AC68"/>
  <c r="AE67"/>
  <c r="AD67"/>
  <c r="AC67"/>
  <c r="AE66"/>
  <c r="AD66"/>
  <c r="AE64"/>
  <c r="AE60"/>
  <c r="AE56"/>
  <c r="AE54"/>
  <c r="E53" s="1"/>
  <c r="AD54"/>
  <c r="AE51"/>
  <c r="AD51"/>
  <c r="AC51"/>
  <c r="AE50"/>
  <c r="AD50"/>
  <c r="AC50"/>
  <c r="AD58" i="6"/>
  <c r="AC58"/>
  <c r="AC42" i="20"/>
  <c r="AD49" i="6"/>
  <c r="AC49"/>
  <c r="AE42" i="20"/>
  <c r="AD42"/>
  <c r="AE38"/>
  <c r="AD38"/>
  <c r="AC38"/>
  <c r="AE22"/>
  <c r="AD22"/>
  <c r="AC22"/>
  <c r="AE16"/>
  <c r="AD16"/>
  <c r="AC16"/>
  <c r="AE8"/>
  <c r="E7" s="1"/>
  <c r="AD8"/>
  <c r="AC8"/>
  <c r="AD77" i="6"/>
  <c r="AC77"/>
  <c r="AE82"/>
  <c r="AD82"/>
  <c r="AC82"/>
  <c r="AE81"/>
  <c r="AD81"/>
  <c r="AC81"/>
  <c r="AE79"/>
  <c r="AD79"/>
  <c r="AC79"/>
  <c r="AE78"/>
  <c r="AD78"/>
  <c r="AC78"/>
  <c r="AE77"/>
  <c r="AE61"/>
  <c r="AE63"/>
  <c r="AE67"/>
  <c r="AE71"/>
  <c r="AD75"/>
  <c r="AC75"/>
  <c r="AE75"/>
  <c r="AE74"/>
  <c r="AD74"/>
  <c r="AC74"/>
  <c r="AE73"/>
  <c r="AD73"/>
  <c r="AC73"/>
  <c r="AD71"/>
  <c r="AC71"/>
  <c r="AD67"/>
  <c r="AC67"/>
  <c r="AD63"/>
  <c r="AC63"/>
  <c r="AD61"/>
  <c r="AC61"/>
  <c r="AE58"/>
  <c r="AD29"/>
  <c r="AE29"/>
  <c r="AD45"/>
  <c r="AC45"/>
  <c r="AD57"/>
  <c r="AC57"/>
  <c r="AE57"/>
  <c r="AE49"/>
  <c r="AE45"/>
  <c r="AE22"/>
  <c r="AE16"/>
  <c r="AE8"/>
  <c r="AD22"/>
  <c r="AD16"/>
  <c r="AC122" l="1"/>
  <c r="AC115" i="20"/>
  <c r="AC100" i="22"/>
  <c r="AD122" i="6"/>
  <c r="AD115" i="20"/>
  <c r="AD100" i="22"/>
  <c r="E7" i="6"/>
  <c r="E76"/>
  <c r="E60"/>
  <c r="E7" i="22"/>
  <c r="E38"/>
  <c r="AE60" i="1"/>
  <c r="Z103"/>
  <c r="W103"/>
  <c r="T103"/>
  <c r="Q103"/>
  <c r="N103"/>
  <c r="K103"/>
  <c r="H103"/>
  <c r="AE63" l="1"/>
  <c r="AD63"/>
  <c r="AC63"/>
  <c r="AE59"/>
  <c r="AD59"/>
  <c r="AC59"/>
  <c r="AD62"/>
  <c r="AD58"/>
  <c r="AE62"/>
  <c r="AE58"/>
  <c r="AC62"/>
  <c r="AC58"/>
  <c r="AD60"/>
  <c r="AC60"/>
  <c r="AC54"/>
  <c r="AE56"/>
  <c r="AE55"/>
  <c r="AE54"/>
  <c r="AE53"/>
  <c r="AE51"/>
  <c r="AE47"/>
  <c r="AE43"/>
  <c r="AD56"/>
  <c r="AC56"/>
  <c r="AD55"/>
  <c r="AC55"/>
  <c r="AD54"/>
  <c r="AD53"/>
  <c r="AC53"/>
  <c r="AD51"/>
  <c r="AC51"/>
  <c r="AD47"/>
  <c r="AC47"/>
  <c r="AD43"/>
  <c r="AC43"/>
  <c r="AD41"/>
  <c r="AC41"/>
  <c r="AE41"/>
  <c r="AD38"/>
  <c r="AC38"/>
  <c r="AD28"/>
  <c r="AC28"/>
  <c r="AC103" l="1"/>
  <c r="AD103"/>
  <c r="E40"/>
  <c r="E57"/>
  <c r="P122" i="6"/>
  <c r="T122"/>
  <c r="W100" i="22" l="1"/>
  <c r="T123" i="17"/>
  <c r="AE101" i="1" l="1"/>
  <c r="AE102"/>
  <c r="AE103" l="1"/>
  <c r="AE77" i="20"/>
  <c r="AB100" i="22" l="1"/>
  <c r="AA100"/>
  <c r="Z100"/>
  <c r="Y100"/>
  <c r="X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AE99"/>
  <c r="AE98"/>
  <c r="AE62"/>
  <c r="AB115" i="20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AE114"/>
  <c r="AE113"/>
  <c r="AB123" i="17"/>
  <c r="AA123"/>
  <c r="Z123"/>
  <c r="Y123"/>
  <c r="X123"/>
  <c r="W123"/>
  <c r="V123"/>
  <c r="U123"/>
  <c r="S123"/>
  <c r="R123"/>
  <c r="Q123"/>
  <c r="P123"/>
  <c r="O123"/>
  <c r="N123"/>
  <c r="M123"/>
  <c r="L123"/>
  <c r="K123"/>
  <c r="J123"/>
  <c r="I123"/>
  <c r="H123"/>
  <c r="G123"/>
  <c r="F123"/>
  <c r="AE122"/>
  <c r="AE121"/>
  <c r="AE85"/>
  <c r="AE123" l="1"/>
  <c r="AE115" i="20"/>
  <c r="AE100" i="22"/>
  <c r="AE78" i="3"/>
  <c r="AE79"/>
  <c r="AE127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D8" i="7"/>
  <c r="AD116" s="1"/>
  <c r="AC8"/>
  <c r="AC116" s="1"/>
  <c r="AE8"/>
  <c r="E64" i="3" l="1"/>
  <c r="AE116" i="7"/>
  <c r="E7"/>
  <c r="F141" i="5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F116" i="7" l="1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H122" i="6" l="1"/>
  <c r="J122"/>
  <c r="K122"/>
  <c r="L122"/>
  <c r="M122"/>
  <c r="N122"/>
  <c r="O122"/>
  <c r="Q122"/>
  <c r="R122"/>
  <c r="S122"/>
  <c r="U122"/>
  <c r="V122"/>
  <c r="W122"/>
  <c r="Y122"/>
  <c r="AA122"/>
  <c r="AB122"/>
  <c r="G122"/>
  <c r="I103" i="1"/>
  <c r="J103"/>
  <c r="L103"/>
  <c r="M103"/>
  <c r="O103"/>
  <c r="P103"/>
  <c r="R103"/>
  <c r="S103"/>
  <c r="U103"/>
  <c r="V103"/>
  <c r="X103"/>
  <c r="Y103"/>
  <c r="AA103"/>
  <c r="AB103"/>
  <c r="F103"/>
  <c r="G103"/>
  <c r="AE122" i="6" l="1"/>
  <c r="AE121" l="1"/>
  <c r="AE120"/>
  <c r="AE84"/>
  <c r="AE140" i="5" l="1"/>
  <c r="AE139"/>
  <c r="AE141" l="1"/>
  <c r="AE128" i="3" l="1"/>
  <c r="AE129" s="1"/>
</calcChain>
</file>

<file path=xl/comments1.xml><?xml version="1.0" encoding="utf-8"?>
<comments xmlns="http://schemas.openxmlformats.org/spreadsheetml/2006/main">
  <authors>
    <author>User</author>
  </authors>
  <commentList>
    <comment ref="F4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X56" authorId="0">
      <text>
        <r>
          <rPr>
            <sz val="9"/>
            <color indexed="81"/>
            <rFont val="Tahoma"/>
            <family val="2"/>
          </rPr>
          <t>15 საათი არის სტუდენტის საკონტაქტო საათი მოსწავლესთან, ხოლო 10  საათი არის ლექტორი მენტორის მუშაობის სტუდენტთან და მოსწავლესთან ერთად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F6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X74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15 საათი არის სტუდენტის საკონტაქტო დრო მოსწავლესთან, ხოლო 10
 საათი არის მენტორის საკონატაქტო საათი სტუდენტთან და მოსწავლესთან ერთად.
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F5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X6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15 საათი არის სტუდენტის საკონტაქტო დრო მოსწავლესთან, ხოლო 10
 საათი არის მენტორის საკონატაქტო საათი სტუდენტთან და მოსწავლესთან ერთად.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X5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15 საათი არის სტუდენტის საკონტაქტო დრო მოსწავლესთან, ხოლო 10
 საათი არის მენტორის საკონატაქტო საათი სტუდენტთან და მოსწავლესთან ერთად.
</t>
        </r>
      </text>
    </comment>
  </commentList>
</comments>
</file>

<file path=xl/comments5.xml><?xml version="1.0" encoding="utf-8"?>
<comments xmlns="http://schemas.openxmlformats.org/spreadsheetml/2006/main">
  <authors>
    <author>User</author>
    <author>bakra</author>
  </authors>
  <commentList>
    <comment ref="F68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U80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15 საათი არის სტუდენტის საკონტაქტო საათი მოსწავლესთან, ხოლო 10  საათი არის ლექტორი მენტორის მუშაობის სტუდენტთან და მოსწავლესთან ერთად</t>
        </r>
      </text>
    </comment>
    <comment ref="X81" authorId="1">
      <text>
        <r>
          <rPr>
            <b/>
            <sz val="9"/>
            <color indexed="81"/>
            <rFont val="Tahoma"/>
            <family val="2"/>
          </rPr>
          <t xml:space="preserve">User:15 საათი არის სტუდენტის საკონტაქტო საათი მოსწავლესთან, ხოლო 10  საათი არის ლექტორი მენტორის მუშაობის სტუდენტთან და მოსწავლესთან ერთად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F6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</commentList>
</comments>
</file>

<file path=xl/comments7.xml><?xml version="1.0" encoding="utf-8"?>
<comments xmlns="http://schemas.openxmlformats.org/spreadsheetml/2006/main">
  <authors>
    <author>bakra</author>
    <author>User</author>
  </authors>
  <commentList>
    <comment ref="F6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აღნიშნული კურსის სემესტრული 30 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მეცადინეობაზე ერთი სპეციალობის ფარგლებში ჯგუფი არ იყოფა. პრაქტიკუმის საკონტაქტო საათებზე სტუდენტები იყოფიან სპეციალობაში, ჯგუფში არაუმეტეს 10 სტუდენტის შემადგენლობით. 
</t>
        </r>
      </text>
    </comment>
    <comment ref="F69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საკონტაქტო საათი ტარდება გაერთიანებულად ყველა საშემსრულებლო მიმართულების სტუდენტისათვის.  პრაქტიკუმის საკონტაქტო საათებზე სტუდენტები იყოფიან მიმართულებებად, ჯგუფში არაუმეტეს 10 სტუდენტის შემადგენლობით. </t>
        </r>
      </text>
    </comment>
    <comment ref="X81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15 საათი არის სტუდენტის საკონტაქტო საათი მოსწავლესთან, ხოლო 5  საათი არის ლექტორი მენტორის მუშაობის სტუდენტთან და მოსწავლესთან ერთად</t>
        </r>
      </text>
    </comment>
  </commentList>
</comments>
</file>

<file path=xl/comments8.xml><?xml version="1.0" encoding="utf-8"?>
<comments xmlns="http://schemas.openxmlformats.org/spreadsheetml/2006/main">
  <authors>
    <author>User</author>
    <author>bakra</author>
  </authors>
  <commentList>
    <comment ref="F5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აღნიშნული კურსის სემესტრული 30 საკონტაქტო საათი ყველა სემესტრში ნაწილდება შემდეგნაირად: 15 საათი - სალექციო; 15 საათი - პრაქტიკუმი. სალექციო მეცადინეობაზე ერთი სპეციალობის ფარგლებში ჯგუფი არ იყოფა. პრაქტიკუმის საკონტაქტო საათებზე სტუდენტები იყოფიან სპეციალობაში, ჯგუფში არაუმეტეს 10 სტუდენტის შემადგენლობით. </t>
        </r>
      </text>
    </comment>
    <comment ref="U66" authorId="1">
      <text>
        <r>
          <rPr>
            <b/>
            <sz val="9"/>
            <color indexed="81"/>
            <rFont val="Tahoma"/>
            <family val="2"/>
          </rPr>
          <t>User:
15 საათი არის სტუდენტის საკონტაქტო საათი მოსწავლესთან, ხოლო 10 საათი არის ლექტორი მენტორის მუშაობის სტუდენტთან და მოსწავლესთან ერთად</t>
        </r>
      </text>
    </comment>
  </commentList>
</comments>
</file>

<file path=xl/sharedStrings.xml><?xml version="1.0" encoding="utf-8"?>
<sst xmlns="http://schemas.openxmlformats.org/spreadsheetml/2006/main" count="4188" uniqueCount="431">
  <si>
    <t>სასწავლო კურსები/კომპონენტები</t>
  </si>
  <si>
    <t>სემესტრი</t>
  </si>
  <si>
    <t>სახელწოდება</t>
  </si>
  <si>
    <t>წინაპირობები</t>
  </si>
  <si>
    <t>სულ: ECTS</t>
  </si>
  <si>
    <t>ECTS</t>
  </si>
  <si>
    <t>საკ. სთ</t>
  </si>
  <si>
    <t>დამ.სთ.</t>
  </si>
  <si>
    <t>სპეციალობის სავალდებულო საგნები</t>
  </si>
  <si>
    <t>ქართული ხალხური მუსიკალური შემოქმედება</t>
  </si>
  <si>
    <t>საკრავთმცოდნეობა</t>
  </si>
  <si>
    <t>პედაგოგიური პრაქტიკა</t>
  </si>
  <si>
    <t>აკადემიური წერა</t>
  </si>
  <si>
    <t>არჩევითი საგნები</t>
  </si>
  <si>
    <t>კომპოზიციის სემინარი</t>
  </si>
  <si>
    <t>კომუნიკაციის, პრეზენტაციის და დისკუსიის ტექნიკები</t>
  </si>
  <si>
    <t>ლიტერატურული ტექსტის ადაპტაცია ოპერაში</t>
  </si>
  <si>
    <t>კულტუროლოგია</t>
  </si>
  <si>
    <t>არგენტინული სოციალური ტანგო - ისტორია, თეორია და კომპოზიციის პრინციპები</t>
  </si>
  <si>
    <t>დასარტყამი საკრავების ფუნქციები, გამოხატვის ხერხები, აკუსტიკა და ნოტაცია</t>
  </si>
  <si>
    <t>ჟურნალისტიკის საფუძვლები</t>
  </si>
  <si>
    <t>თავისუფალი კრედიტი</t>
  </si>
  <si>
    <t>საბაკალავრო შემოქმედებითი პროექტი</t>
  </si>
  <si>
    <t>სულ:</t>
  </si>
  <si>
    <t>სიმებიანი საკრავები</t>
  </si>
  <si>
    <t>პარტიტურის კითხვა</t>
  </si>
  <si>
    <t>სტრესის მართვა</t>
  </si>
  <si>
    <t>სასწავლო გეგმა</t>
  </si>
  <si>
    <t xml:space="preserve"> სასწავლო გეგმა</t>
  </si>
  <si>
    <t>1.</t>
  </si>
  <si>
    <t>2.</t>
  </si>
  <si>
    <t>3.</t>
  </si>
  <si>
    <t>4.</t>
  </si>
  <si>
    <t>5.</t>
  </si>
  <si>
    <t>6.</t>
  </si>
  <si>
    <t>საგუნდო არანჟირება</t>
  </si>
  <si>
    <t>საგუნდო დისციპლინების სწავლების მეთოდიკა</t>
  </si>
  <si>
    <t>ბავშვთა გუნდთან მუშაობის მეთოდიკა და პრაქტიკა</t>
  </si>
  <si>
    <t>სიმფონიური პარტიტურის კითხვა</t>
  </si>
  <si>
    <t>სოლო აკადემიური სიმღერა</t>
  </si>
  <si>
    <t>იტალიური ენის დიქცია</t>
  </si>
  <si>
    <t>რუსული ენის დიქცია</t>
  </si>
  <si>
    <t>გერმანული ენის დიქცია</t>
  </si>
  <si>
    <t>ფრანგული ენის დიქცია</t>
  </si>
  <si>
    <t>გუნდი</t>
  </si>
  <si>
    <t>გრიმი</t>
  </si>
  <si>
    <t>ვოკალის სწავლების მეთოდიკა</t>
  </si>
  <si>
    <t>თეორიული  და სპეციალობის მხარდამჭერი საგნები</t>
  </si>
  <si>
    <t>საფაკულტეტო სერვისული საგნები</t>
  </si>
  <si>
    <t xml:space="preserve">სპეციალობის საკრავზე დაკვრის სწავლების მეთოდიკა </t>
  </si>
  <si>
    <t>სპეციალობის საკრავზე დაკვრის სწავლების მეთოდიკა</t>
  </si>
  <si>
    <t xml:space="preserve"> </t>
  </si>
  <si>
    <t>სულ დამ. სთ.</t>
  </si>
  <si>
    <t>სულ საკ. სთ.</t>
  </si>
  <si>
    <t>აკადემიური გუნდის დირიჟორი</t>
  </si>
  <si>
    <t>დირიჟორობა I</t>
  </si>
  <si>
    <t>დირიჟორობა II</t>
  </si>
  <si>
    <t>დირიჟორობა III</t>
  </si>
  <si>
    <t>დირიჟორობა IV</t>
  </si>
  <si>
    <t>დირიჟორობა V</t>
  </si>
  <si>
    <t>დირიჟორობა VI</t>
  </si>
  <si>
    <t>დირიჟორობა VII</t>
  </si>
  <si>
    <t>დირიჟორობა VIII</t>
  </si>
  <si>
    <t>საგუნდო კლასი და გუნდთან მუშაობა I</t>
  </si>
  <si>
    <t>საგუნდო კლასი და გუნდთან მუშაობა II</t>
  </si>
  <si>
    <t>საგუნდო კლასი და გუნდთან მუშაობა III</t>
  </si>
  <si>
    <t>საგუნდო კლასი და გუნდთან მუშაობა IV</t>
  </si>
  <si>
    <t>საგუნდო კლასი და გუნდთან მუშაობა V</t>
  </si>
  <si>
    <t>საგუნდო კლასი და გუნდთან მუშაობა VI</t>
  </si>
  <si>
    <t>საგუნდო კლასი და გუნდთან მუშაობა VII</t>
  </si>
  <si>
    <t>საგუნდო კლასი და გუნდთან მუშაობა VIII</t>
  </si>
  <si>
    <t>საგუნდო პარტიტურის კითხვა I</t>
  </si>
  <si>
    <t>საგუნდო პარტიტურის კითხვა II</t>
  </si>
  <si>
    <t>გუნდმცოდნეობა და გუნდთან მუშაობის  მეთოდიკა I</t>
  </si>
  <si>
    <t>გუნდმცოდნეობა და გუნდთან მუშაობის  მეთოდიკა II</t>
  </si>
  <si>
    <t>საგუნდო ვოკალი I</t>
  </si>
  <si>
    <t>საგუნდო ვოკალი II</t>
  </si>
  <si>
    <t>საგუნდო ვოკალი III</t>
  </si>
  <si>
    <t>საგუნდო ვოკალი IV</t>
  </si>
  <si>
    <t>საგუნდო ვოკალი V</t>
  </si>
  <si>
    <t>საგუნდო ვოკალი VI</t>
  </si>
  <si>
    <t>საგუნდო ვოკალი VII</t>
  </si>
  <si>
    <t>ფორტეპიანო I</t>
  </si>
  <si>
    <t>ფორტეპიანო II</t>
  </si>
  <si>
    <t>სიმფონიური/საოპერო დირიჟორობის საფუძვლები I</t>
  </si>
  <si>
    <t>სიმფონიური/საოპერო დირიჟორობის საფუძვლები II</t>
  </si>
  <si>
    <t>სტუდიო კლასი I</t>
  </si>
  <si>
    <t>სტუდიო კლასი II</t>
  </si>
  <si>
    <t>სტუდიო კლასი III</t>
  </si>
  <si>
    <t>სტუდიო კლასი IV</t>
  </si>
  <si>
    <t>სტუდიო კლასი V</t>
  </si>
  <si>
    <t>სტუდიო კლასი VI</t>
  </si>
  <si>
    <t>სტუდიო კლასი VII</t>
  </si>
  <si>
    <t>სტუდიო კლასი VIII</t>
  </si>
  <si>
    <t>ინდივიდუალური/ჯგუფური</t>
  </si>
  <si>
    <t>საკონტაქტო საათები  გამრავლებული ჯგუფების რაოდენობაზე</t>
  </si>
  <si>
    <t>წამკითხველი</t>
  </si>
  <si>
    <t>სოლფეჯიო I</t>
  </si>
  <si>
    <t>სოლფეჯიო II</t>
  </si>
  <si>
    <t>სოლფეჯიო III</t>
  </si>
  <si>
    <t>მუსიკის სტილების თეორია I</t>
  </si>
  <si>
    <t>მუსიკის სტილების თეორია II</t>
  </si>
  <si>
    <t>მუსიკის სტილების თეორია III</t>
  </si>
  <si>
    <t>მუსიკის სტილების თეორია IV</t>
  </si>
  <si>
    <t>დასავლეთ ევროპული მუსიკის ისტორია IV</t>
  </si>
  <si>
    <t>დასავლეთ ევროპული მუსიკის ისტორია III</t>
  </si>
  <si>
    <t>დასავლეთ ევროპული მუსიკის ისტორია II</t>
  </si>
  <si>
    <t>დასავლეთ ევროპული მუსიკის ისტორია I</t>
  </si>
  <si>
    <t>ქართული მუსიკის ისტორია I</t>
  </si>
  <si>
    <t>ქართული მუსიკის ისტორია II</t>
  </si>
  <si>
    <t xml:space="preserve">ქართული ხალხური მუსიკალური შემოქმედება </t>
  </si>
  <si>
    <t>ინგლისური ენა I</t>
  </si>
  <si>
    <t>ინგლისური ენა II</t>
  </si>
  <si>
    <t>არტ-მენეჯმენტი</t>
  </si>
  <si>
    <t>წინაპირობის გარეშე</t>
  </si>
  <si>
    <t xml:space="preserve">ინდივიდუალური </t>
  </si>
  <si>
    <t>ჯგუფური</t>
  </si>
  <si>
    <t>ინდივიდუალური</t>
  </si>
  <si>
    <t>ინდვიდუალური</t>
  </si>
  <si>
    <t>აკადემიური ან მოწვეული პერსონალი</t>
  </si>
  <si>
    <t>ნინო ბაქრაძე</t>
  </si>
  <si>
    <t>ვანო ჭიაურელი</t>
  </si>
  <si>
    <t>მაია მეტრეველი</t>
  </si>
  <si>
    <t>ივერი კეკენაძე</t>
  </si>
  <si>
    <t>არჩევითი ინსტრუმენტი (ორგანი)  I</t>
  </si>
  <si>
    <t>არჩევითი ინსტრუმენტი (ორგანი)  II</t>
  </si>
  <si>
    <t>ლია ბაიდოშვილი</t>
  </si>
  <si>
    <t>ოთარ კაპანაძე</t>
  </si>
  <si>
    <t>თევდორე მაყაშვილი</t>
  </si>
  <si>
    <t>რეზო კიკნაძე</t>
  </si>
  <si>
    <t>ირინა ჯორჯაძე</t>
  </si>
  <si>
    <t>ნინო ჟვანია</t>
  </si>
  <si>
    <t>თანამედროვე მუსიკის ანსამბლი I</t>
  </si>
  <si>
    <t>თანამედროვე მუსიკის ანსამბლი II</t>
  </si>
  <si>
    <t>მანონი მაჭავარიანი</t>
  </si>
  <si>
    <t>დინი ვირსალაძე</t>
  </si>
  <si>
    <t>საბაკალავრო პროგრამის არჩევითი საგნები</t>
  </si>
  <si>
    <t>შემოდგომის სემესტრი</t>
  </si>
  <si>
    <t>გაზაფხულის სემესტრი</t>
  </si>
  <si>
    <t>ლევან გომელაური/მაკა ვირსალაძე</t>
  </si>
  <si>
    <t>კომპოზიციის საფუძვლები I</t>
  </si>
  <si>
    <t>კომპოზიციის საფუძვლები II</t>
  </si>
  <si>
    <t xml:space="preserve">შემოდგომის სემესტრი </t>
  </si>
  <si>
    <t xml:space="preserve">კომპოზიციის საფუძვლები </t>
  </si>
  <si>
    <t>გალობა I</t>
  </si>
  <si>
    <t>გალობა II</t>
  </si>
  <si>
    <t>მანანა ჟღენტი</t>
  </si>
  <si>
    <t xml:space="preserve">მანანა პაიჭაძე </t>
  </si>
  <si>
    <t>გაზაფხული</t>
  </si>
  <si>
    <t>ლევან გომელაური</t>
  </si>
  <si>
    <t>ჯაზის ,,სტანდარტები" - შესრულების თავისებურებები I</t>
  </si>
  <si>
    <t>მაკა ვირსალაძე</t>
  </si>
  <si>
    <t>ბაროკოს მუსიკის შემსრულებლობის ისტორია  II</t>
  </si>
  <si>
    <t>მალხაზ ერქვანიძე</t>
  </si>
  <si>
    <t>გვანცა ღვინჯილია/ნიკო ტოროშელიძე</t>
  </si>
  <si>
    <t>ავთო რევიშვილი</t>
  </si>
  <si>
    <t>მემანიშვილი/ნინიაშვილი</t>
  </si>
  <si>
    <t xml:space="preserve"> მარინა ქავთარაძე/ გვანცა ღვინჯილია/ მაია სიგუა</t>
  </si>
  <si>
    <t>მარინა ქავთარაძე/ გვანცა ღვინჯილია/ მაია სიგუა</t>
  </si>
  <si>
    <t>ნატალია ზუმბაძე/ოთარ კაპანაძე</t>
  </si>
  <si>
    <t>არჩილ უშვერიძე</t>
  </si>
  <si>
    <t>გოგა შავერზაშვილი/ ლევან ბაგრატიონ-დავითაშვილი</t>
  </si>
  <si>
    <t>ლიანა ჭონიშვილი/ ომარ ბურდული/მიშა ედიშერაშვილი</t>
  </si>
  <si>
    <t>ლია ლომიაშვილ/ომარ ბურდული</t>
  </si>
  <si>
    <t>ლია ლომიაშვილი/ ომარ ბურდული</t>
  </si>
  <si>
    <t>ბორის ძნელაძე</t>
  </si>
  <si>
    <t>გივი მუნჯიშვილი</t>
  </si>
  <si>
    <t xml:space="preserve">                                                               სასწავლო კურსები/კომპონენტები</t>
  </si>
  <si>
    <t>სულ</t>
  </si>
  <si>
    <t>სულ დამ.სთ.</t>
  </si>
  <si>
    <t xml:space="preserve"> ECTS</t>
  </si>
  <si>
    <t>დამ.სთ</t>
  </si>
  <si>
    <t>სულ საკ.სთ</t>
  </si>
  <si>
    <t xml:space="preserve">სპეციალობის კლასი  I </t>
  </si>
  <si>
    <t xml:space="preserve">მუშაობა კონცერტმაისტერთან I </t>
  </si>
  <si>
    <t xml:space="preserve">სპეციალობის კლასი II </t>
  </si>
  <si>
    <t xml:space="preserve">აკადემიური ან მოწვეული პერსონალი </t>
  </si>
  <si>
    <t>სპეციალობის კლასი  I</t>
  </si>
  <si>
    <t>მუშაობა კონცერტმაისტერთან II</t>
  </si>
  <si>
    <t xml:space="preserve">სპეციალობის კლასი III </t>
  </si>
  <si>
    <t>სპეციალობის კლასი  II</t>
  </si>
  <si>
    <t>მუშაობა კონცერტმაისტერთან III</t>
  </si>
  <si>
    <t xml:space="preserve">სპეციალობის კლასი IV </t>
  </si>
  <si>
    <t>სპეციალობის კლასი  III</t>
  </si>
  <si>
    <t>მუშაობა კონცერტმაისტერთან IV</t>
  </si>
  <si>
    <t>მუშაობა კონცერტმაისტერთან VI</t>
  </si>
  <si>
    <t>სპეციალობის კლასი VII</t>
  </si>
  <si>
    <t>მუშაობა კონცერტმაისტერთან VII</t>
  </si>
  <si>
    <t>სპეციალობის კლასი VIII</t>
  </si>
  <si>
    <t>მუშაობა კონცერტმაისტერთან VIII</t>
  </si>
  <si>
    <t>სპეციალობის კლასი V</t>
  </si>
  <si>
    <t xml:space="preserve">მუშაობა კონცერტმაისტერთან V </t>
  </si>
  <si>
    <t>სპეციალობის კლასი VI</t>
  </si>
  <si>
    <t xml:space="preserve">აკადემიური ან მოწვეული პერსონა </t>
  </si>
  <si>
    <t xml:space="preserve">ლევან ბაგრატიონ- დავითაშვილი </t>
  </si>
  <si>
    <t>შესავალი ელ. აკუსტიკურ მუსიკაში</t>
  </si>
  <si>
    <t>საგუნდო ლიტერატურა I</t>
  </si>
  <si>
    <t>საგუნდო ლიტერატურა II</t>
  </si>
  <si>
    <t>სპეციალობის კლასი IV</t>
  </si>
  <si>
    <t>სპეციალობის კლასი  V</t>
  </si>
  <si>
    <t>სპეციალობის კლასი  VI</t>
  </si>
  <si>
    <t>სპეციალობის კლასი  VII</t>
  </si>
  <si>
    <t>სამსახიობო ოსტატობის საფუძვლები I</t>
  </si>
  <si>
    <t>სამსახიობო ოსტატობის საფუძვლები II</t>
  </si>
  <si>
    <t>სამსახიობო ოსტატობის საფუძვლები III</t>
  </si>
  <si>
    <t>სამსახიობო ოსტატობის საფუძვლები IV</t>
  </si>
  <si>
    <t>სამსახიობო ოსტატობის საფუძვლები V</t>
  </si>
  <si>
    <t>სამსახიობო ოსტატობის საფუძვლები VI</t>
  </si>
  <si>
    <t>სამსახიობო ოსტატობის საფუძვლები VII</t>
  </si>
  <si>
    <t>სამსახიობო ოსტატობის საფუძვლები VIII</t>
  </si>
  <si>
    <t>სასცენო მოძრაობა I</t>
  </si>
  <si>
    <t>სასცენო მოძრაობა II</t>
  </si>
  <si>
    <t>სასცენო მოძრაობა III</t>
  </si>
  <si>
    <t>სასცენო მოძრაობა IV</t>
  </si>
  <si>
    <t>კამერული სიმღერა I</t>
  </si>
  <si>
    <t>კამერული სიმღერა II</t>
  </si>
  <si>
    <t>კამერული სიმღერა III</t>
  </si>
  <si>
    <t>კამერული სიმღერა IV</t>
  </si>
  <si>
    <t>კამერული სიმღერა V</t>
  </si>
  <si>
    <t>ვოკალური ანსამბლი I</t>
  </si>
  <si>
    <t>ვოკალური ანსამბლი II</t>
  </si>
  <si>
    <t>ვოკალური ანსამბლი III</t>
  </si>
  <si>
    <t>ვოკალური ანსამბლი IV</t>
  </si>
  <si>
    <t>საოპერო მომზადება I</t>
  </si>
  <si>
    <t>საოპერო მომზადება II</t>
  </si>
  <si>
    <t>საოპერო მომზადება III</t>
  </si>
  <si>
    <t>საოპერო მომზადება IV</t>
  </si>
  <si>
    <t>საოპერო მომზადება V</t>
  </si>
  <si>
    <t>საოპერო მომზადება VI</t>
  </si>
  <si>
    <t>სოლფეჯიო IV</t>
  </si>
  <si>
    <t>ქეთევან ელიავა</t>
  </si>
  <si>
    <t>მანანა ნოდია</t>
  </si>
  <si>
    <t>საშემსრულებლო ხელოვნების ისტორია II</t>
  </si>
  <si>
    <t>საშემსრულებლო ხელოვნების ისტორია I</t>
  </si>
  <si>
    <t>ინდივიდუალირი</t>
  </si>
  <si>
    <t>სოფიო გორდელაძე</t>
  </si>
  <si>
    <t>გერმანული ენა II</t>
  </si>
  <si>
    <t>გერმანული ენა I</t>
  </si>
  <si>
    <t>ფორტეპიანო III</t>
  </si>
  <si>
    <t>ფორტეპიანო IV</t>
  </si>
  <si>
    <t>იტალიური  I</t>
  </si>
  <si>
    <t>იტალიური  II</t>
  </si>
  <si>
    <t>იტალიური III</t>
  </si>
  <si>
    <t>იტალიური IV</t>
  </si>
  <si>
    <t>იტალიური II</t>
  </si>
  <si>
    <t>იტალიური I</t>
  </si>
  <si>
    <t xml:space="preserve">გვარიშვილი / გაჩეჩილაძე </t>
  </si>
  <si>
    <t>ავთანდილი ჩხენკელი</t>
  </si>
  <si>
    <t>ვლადიმერ ბახტაძე/ნატალი დიღმელაშვილი</t>
  </si>
  <si>
    <t xml:space="preserve">თანამედროვე ნოტაცია </t>
  </si>
  <si>
    <t>შემოდგომა</t>
  </si>
  <si>
    <t>ჯაზის ,,სტანდარტები" - შესრულების თავისებურებები  I</t>
  </si>
  <si>
    <t>ჯაზის ,,სტანდარტები" - შესრულების თავისებურებები  II</t>
  </si>
  <si>
    <t xml:space="preserve">სულ დამ. სთ. </t>
  </si>
  <si>
    <t xml:space="preserve">ჯგუფური </t>
  </si>
  <si>
    <t xml:space="preserve">საფაკულტეტო სერვისული საგნები </t>
  </si>
  <si>
    <t>წინაპირობა</t>
  </si>
  <si>
    <t xml:space="preserve">წინაპირობა </t>
  </si>
  <si>
    <t>ნესტან ნეიძე</t>
  </si>
  <si>
    <t>აკადემიური და მოწვეულიპერსონალი</t>
  </si>
  <si>
    <t>კლავიშიანი საკრავები</t>
  </si>
  <si>
    <t xml:space="preserve">სულ: </t>
  </si>
  <si>
    <t>სპეციალობის კლასი (ფურცლიდან კითხვის იტეგრირება) I</t>
  </si>
  <si>
    <t>სპეციალობის კლასი (ფურცლიდან კითხვის იტეგრირება) II</t>
  </si>
  <si>
    <t>სპეციალობის კლასი (ფურცლიდან კითხვის იტეგრირება) III</t>
  </si>
  <si>
    <t>სპეციალობის კლასი (ფურცლიდან კითხვის იტეგრირება) IV</t>
  </si>
  <si>
    <t>აკადემიური და მოწვეული პერსონალი</t>
  </si>
  <si>
    <t>სპეციალობის კლასი (ფურცლიდან კითხვის იტეგრირება) v</t>
  </si>
  <si>
    <t>კამერული ანსამბლის კლასი I</t>
  </si>
  <si>
    <t>კამერული ანსამბლის კლასი II</t>
  </si>
  <si>
    <t>კამერული ანსამბლის კლასი III</t>
  </si>
  <si>
    <t>კამერული ანსამბლის კლასი IV</t>
  </si>
  <si>
    <t>კამერული ანსამბლის კლასი V</t>
  </si>
  <si>
    <t>კამერული ანსამბლის კლასი VI</t>
  </si>
  <si>
    <t>საკონცერტმაისტერო დაოსტატების კლასი I</t>
  </si>
  <si>
    <t>საკონცერტმაისტერო დაოსტატების კლასი II</t>
  </si>
  <si>
    <t>საკონცერტმაისტერო დაოსტატების კლასი III</t>
  </si>
  <si>
    <t>საკონცერტმაისტერო დაოსტატების კლასი IV</t>
  </si>
  <si>
    <t>საკონცერტმაისტერო დაოსტატების კლასი V</t>
  </si>
  <si>
    <t>საკონცერტმაისტერო დაოსტატების კლასი VI</t>
  </si>
  <si>
    <t>დავით ალადაშვილი</t>
  </si>
  <si>
    <t>თანამედროვე შემსრულებლობა I</t>
  </si>
  <si>
    <t>თანამედროვე შემსრულებლობა II</t>
  </si>
  <si>
    <t>საფაკულტეტო  სერვისული საგნები</t>
  </si>
  <si>
    <t>სულ საკ. სთ..</t>
  </si>
  <si>
    <t>სპეციალობის კლასი I</t>
  </si>
  <si>
    <t>სპეციალობის კლასი II</t>
  </si>
  <si>
    <t>სპეციალობის კლასი III</t>
  </si>
  <si>
    <t xml:space="preserve">საორკესტრო კლასი  I (20 დღიანი) </t>
  </si>
  <si>
    <t xml:space="preserve">საორკესტრო კლასი  I (28 დღიანი) </t>
  </si>
  <si>
    <t xml:space="preserve">საორკესტრო კლასი II (20 დღიანი) </t>
  </si>
  <si>
    <t xml:space="preserve">საორკესტრო კლასი II (28 დღიანი) </t>
  </si>
  <si>
    <t>საორკესტრო კლასი  I (28 დღიანი)</t>
  </si>
  <si>
    <t xml:space="preserve">საორკესტრო კლასი III (20 დღიანი) </t>
  </si>
  <si>
    <t xml:space="preserve">საორკესტრო კლასი III (28 დღიანი) </t>
  </si>
  <si>
    <t>საორკესტრო კლასი IV (20 დღიანი)</t>
  </si>
  <si>
    <t xml:space="preserve">საორკესტრო კლასი IV (28 დღიანი) </t>
  </si>
  <si>
    <t xml:space="preserve">საორკესტრო კლასი  V (20 დღიანი) </t>
  </si>
  <si>
    <t xml:space="preserve">საორკესტრო კლასი V (28 დღიანი) </t>
  </si>
  <si>
    <t xml:space="preserve">საორკესტრო კლასი VI (20 დღიანი) </t>
  </si>
  <si>
    <t xml:space="preserve">საორკესტრო კლასი VI (28 დღიანი) </t>
  </si>
  <si>
    <t xml:space="preserve">საორკესტრო კლასი VII (20 დღიანი) </t>
  </si>
  <si>
    <t xml:space="preserve">საორკესტრო კლასი VII (28 დღიანი) </t>
  </si>
  <si>
    <t>საორკესტრო კლასი VIII (20 დღიანი)</t>
  </si>
  <si>
    <t xml:space="preserve">საორკესტრო კლასი VIII (28 დღიანი) </t>
  </si>
  <si>
    <t xml:space="preserve">საორკესტრო კლასი  IV (20 დღიანი) </t>
  </si>
  <si>
    <t>საორკესტრო კლასი  IV (28 დღიანი)</t>
  </si>
  <si>
    <t xml:space="preserve">საორკესტრო კლასი V (20 დღიანი) </t>
  </si>
  <si>
    <t>საორკესტრო კლასი  V (28 დღიანი)</t>
  </si>
  <si>
    <t>საორკესტრო სირთულეები I</t>
  </si>
  <si>
    <t>საორკესტრო სირთულეები II</t>
  </si>
  <si>
    <t>საორკესტრო სირთულეები III</t>
  </si>
  <si>
    <t>საორკესტრო სირთულეები IV</t>
  </si>
  <si>
    <t>პედაგოგიური პრაქტიკა I</t>
  </si>
  <si>
    <t>პედაგოგიური პრაქტიკა II</t>
  </si>
  <si>
    <t xml:space="preserve">პარტიტურის კითხვა </t>
  </si>
  <si>
    <t xml:space="preserve">სტუდიო კლასი I </t>
  </si>
  <si>
    <t>კვარტეტის კლასი I</t>
  </si>
  <si>
    <t>კვარტეტის კლასი II</t>
  </si>
  <si>
    <t>კვარტეტის კლასი III</t>
  </si>
  <si>
    <t>კვარტეტის კლასი IV</t>
  </si>
  <si>
    <t>კვარტეტის კლასი V</t>
  </si>
  <si>
    <t>კვარტეტის კლასი VI</t>
  </si>
  <si>
    <t>კვარტეტის კლასი VII</t>
  </si>
  <si>
    <t>აკადემიური ან მოწვეული პერსონალ</t>
  </si>
  <si>
    <t>წინაპირობის გარეშე (გარდა აკადემიური სიმღერისა)</t>
  </si>
  <si>
    <t>არფა, კონტრაბასი</t>
  </si>
  <si>
    <t>მხატვრული აკომპანიმენტის კლასი  I</t>
  </si>
  <si>
    <t xml:space="preserve">მხატვრული აკომპანიმენტის კლასი II </t>
  </si>
  <si>
    <t>მხატვრული აკომპანიმენტის კლასი III</t>
  </si>
  <si>
    <t xml:space="preserve">მხატვრული აკომპანიმენტის კლასი IV </t>
  </si>
  <si>
    <t>მხატვრული აკომპანიმენტის კლასი I</t>
  </si>
  <si>
    <t>მხატვრული აკომპანიმენტის კლასი II</t>
  </si>
  <si>
    <t xml:space="preserve">წინაპირობის გარეშე </t>
  </si>
  <si>
    <t>საანსამბლო კლასი I</t>
  </si>
  <si>
    <t>საანსამბლო კლასი II</t>
  </si>
  <si>
    <t>საანსამბლო კლასი III</t>
  </si>
  <si>
    <t>საანსამბლო კლასი IV</t>
  </si>
  <si>
    <t>საანსამბლო კლასი V</t>
  </si>
  <si>
    <t xml:space="preserve">ამოქმედების წელი - 2021/2022 აკადემიური წელი </t>
  </si>
  <si>
    <t xml:space="preserve"> ამოქმედების წელი - 2021/2022 აკადემიური წელი </t>
  </si>
  <si>
    <t>მხატვრული აკომპანიმენტის კლასი IV</t>
  </si>
  <si>
    <t xml:space="preserve">მხატვრული აკომპანიმენტის კლასი V </t>
  </si>
  <si>
    <t xml:space="preserve">მხატვრული აკომპანიმენტის კლასი VI </t>
  </si>
  <si>
    <r>
      <rPr>
        <sz val="12"/>
        <rFont val="Sylfaen"/>
        <family val="1"/>
      </rPr>
      <t>აკადემიური ან მოწვეული პერსონალი</t>
    </r>
    <r>
      <rPr>
        <sz val="12"/>
        <color rgb="FFFF0000"/>
        <rFont val="Sylfaen"/>
        <family val="1"/>
      </rPr>
      <t xml:space="preserve"> </t>
    </r>
  </si>
  <si>
    <t>თამარ ჟვანია</t>
  </si>
  <si>
    <t>ნინო კასრაძე</t>
  </si>
  <si>
    <t>ეკატერინე ჭაბაშვილი</t>
  </si>
  <si>
    <t>მამუკა სიხარულიძე</t>
  </si>
  <si>
    <t>აკდემიური ან მოწვეული პერსონალი</t>
  </si>
  <si>
    <t>ლევან გომელაური/ ბაგრატიონ -დავითაშვილი, გიორგი შავერზაშვილი</t>
  </si>
  <si>
    <t>ნიკოლოზ ტოროშელიძე</t>
  </si>
  <si>
    <t>გიორგი თაგაური</t>
  </si>
  <si>
    <t>ვაჟა კალანდაძე</t>
  </si>
  <si>
    <t>პაატა ებრალიძე</t>
  </si>
  <si>
    <t>ნატალია ზუმბაძე/ ოთარ კაპანაძე</t>
  </si>
  <si>
    <t>აკადემიური ან მოწვეული პარსონალი</t>
  </si>
  <si>
    <t xml:space="preserve">ფორტეპიანო I </t>
  </si>
  <si>
    <t>რუსუდან ჩუნთიშვილი</t>
  </si>
  <si>
    <t xml:space="preserve"> ქართული ხალხური მუსიკალური შემოქმედება</t>
  </si>
  <si>
    <t xml:space="preserve"> ქართული ხალხური მუსიკალური შემოქმედება I</t>
  </si>
  <si>
    <t>სხეული და შემსრულებლობა</t>
  </si>
  <si>
    <t>მხატვრული აკომპანიმენტის კლასი V</t>
  </si>
  <si>
    <t xml:space="preserve">მუსიკის სტილების თეორია I </t>
  </si>
  <si>
    <t>ვოკალის საფუძვლები</t>
  </si>
  <si>
    <t>სპეციალობის სავალდებულო საგნები (150 ECTS)</t>
  </si>
  <si>
    <t>თეორიული  და სპეციალობის მხარდამჭერი საგნები (42 ECTS)</t>
  </si>
  <si>
    <t>საფაკულტეტო  სერვისული საგნები (10 ECTS)</t>
  </si>
  <si>
    <t>√</t>
  </si>
  <si>
    <t xml:space="preserve"> შემოდგომის სემესტრი </t>
  </si>
  <si>
    <t>არჩევითი საგნები  - 15</t>
  </si>
  <si>
    <t xml:space="preserve">არჩევითი საგნები - 15 </t>
  </si>
  <si>
    <t xml:space="preserve">არჩევითი საგნები  - 15 </t>
  </si>
  <si>
    <t>არჩევითი საგნები - 15</t>
  </si>
  <si>
    <t>გიტარა</t>
  </si>
  <si>
    <t>საორკესტრო-ჩასაბერი  საკრავები</t>
  </si>
  <si>
    <t xml:space="preserve">საბაკალავრო შემოქმედებითი პროექტი </t>
  </si>
  <si>
    <t>დასარტყამი საკრავები</t>
  </si>
  <si>
    <t xml:space="preserve">სპეციალობის კლასი I </t>
  </si>
  <si>
    <t>სასულე და დასარტყამ ინსტრუმენტთა  ანსამბლის კლასი I</t>
  </si>
  <si>
    <t>სასულე და დასარტყამ ინსტრუმენტთა ანსამბლის კლასი II</t>
  </si>
  <si>
    <t xml:space="preserve"> სასულე და დასარტყამ ინსტრუმენტთა  ანსამბლის კლასი III</t>
  </si>
  <si>
    <t xml:space="preserve"> სასულე და დასარტყამ ინსტრუმენტთა  ანსამბლის კლასი IV</t>
  </si>
  <si>
    <t>სასულე და დასარტყამ ინსტრუმენტთა ანსამბლის კლასი V</t>
  </si>
  <si>
    <t xml:space="preserve"> სასულე და დასარტყამ ინსტრუმენტთა  ანსამბლის კლასი VI</t>
  </si>
  <si>
    <t xml:space="preserve"> სასულე და დასარტყამ ინსტრუმენტთა  ანსამბლის კლასი VII</t>
  </si>
  <si>
    <t>სასულე და დასარტყამ ინსტრუმენტთა  ანსამბლის კლასი III</t>
  </si>
  <si>
    <t>სასულე და დასარტყამ ინსტრუმენტთა  ანსამბლის კლასი IV</t>
  </si>
  <si>
    <t>სასულე და დასარტყამ ინსტრუმენტთა  ანსამბლის კლასი VI</t>
  </si>
  <si>
    <t>სასულე და დასარტყამ ინსტრუმენტთა ანსამბლის კლასი I</t>
  </si>
  <si>
    <t>სასულე და დასარტყამ ინსტრუმენტთა ანსამბლის კლასი III</t>
  </si>
  <si>
    <t>სასულე და დასარტყამ ინსტრუმენტთა ანსამბლის კლასი IV</t>
  </si>
  <si>
    <t>სასულე და დასარტყამ ინსტრუმენტთა ანსამბლის კლასი VI</t>
  </si>
  <si>
    <t>სასულე და დასარტყამ ინსტრუმენტთა ანსამბლის კლასი VII</t>
  </si>
  <si>
    <t>სპეციალობის კლასი  VIII</t>
  </si>
  <si>
    <t>გიორგი შავერზაშვილი</t>
  </si>
  <si>
    <t>მაია სიგუა/გვანცა ღვინჯილია/ლალი კაკულია</t>
  </si>
  <si>
    <t xml:space="preserve"> ბაროკოს მუსიკის შემსრულებლობის ისტორია I </t>
  </si>
  <si>
    <t>ბაროკოს ეპოქის ინსტრუმენტები I</t>
  </si>
  <si>
    <t>ბაროკოს ეპოქის ინსტრუმენტები II</t>
  </si>
  <si>
    <t>მუსიკათერაპიის საფუძვლები</t>
  </si>
  <si>
    <t>ხელოვნების ფილოსოფია</t>
  </si>
  <si>
    <t>ნატალია ჩაგანავა/ ავთო რევიშვილი/ ზაირა ხელაია</t>
  </si>
  <si>
    <t xml:space="preserve">მონათესავე ინსტრუმენტი  I </t>
  </si>
  <si>
    <t>მონათესავე ინსტრუმენტი II</t>
  </si>
  <si>
    <t>მონათესავე  ინსტრუმენტი II</t>
  </si>
  <si>
    <t xml:space="preserve">მონათესავე  ინსტრუმენტი  I </t>
  </si>
  <si>
    <t xml:space="preserve">არჩევითი ინსტრუმენტი (ფორტეპიანო) I </t>
  </si>
  <si>
    <t>არჩევითი ინსტრუმენტი (ფორტეპიანო) I</t>
  </si>
  <si>
    <t>არჩევითი ინსტრუმენტი (ფორტეპიანო) II</t>
  </si>
  <si>
    <t xml:space="preserve">ბაროკოს მუსიკის შემსრულებლობის ისტორია I </t>
  </si>
  <si>
    <t xml:space="preserve"> ბაროკოს მუსიკის შემსრულებლობის ისტორია I</t>
  </si>
  <si>
    <t>სპეციალობის კლასი (ფურცლიდან კითხვის ინტეგრირება) I</t>
  </si>
  <si>
    <t>სპეციალობის კლასი (ფურცლიდან კითხვის ინტეგრირება) II</t>
  </si>
  <si>
    <t>სპეციალობის კლასი (ფურცლიდან კითხვის ინტეგრირება) III</t>
  </si>
  <si>
    <t>სპეციალობის კლასი (ფურცლიდან კითხვის ინტეგრირება) IV</t>
  </si>
  <si>
    <t>სპეციალობის კლასი (ფურცლიდან კითხვის ინტეგრირება) V</t>
  </si>
  <si>
    <t>სპეციალობის კლასი (ფურცლიდან კითხვის ინტეგრირება) VI</t>
  </si>
  <si>
    <t>ირინა კობახიძე/მიხეილ ქართველიშვილი</t>
  </si>
  <si>
    <t xml:space="preserve">დასავლეთ ევროპული მუსიკის ისტორია I </t>
  </si>
  <si>
    <t>დასავლეთ ევროპული მუსიკის ისტორია  I</t>
  </si>
  <si>
    <t>დასავლეთ ევროპული  მუსიკის ისტორია II</t>
  </si>
  <si>
    <t>დასავლეთ ევროპული  მუსიკის ისტორია IV</t>
  </si>
  <si>
    <t>დასავლეთ ევროპული  მუსიკის ისტორია I</t>
  </si>
  <si>
    <t>დასავლეთ ევროპული  მუსიკის ისტორია III</t>
  </si>
  <si>
    <t>ლევან გომელაური/ლევან ბაგრატიონ -დავითაშვილი, გიორგი შავერზაშვილი</t>
  </si>
  <si>
    <t>აკუსტ. მუს. ჩაწერის ტექნიკა I</t>
  </si>
  <si>
    <t>აკუსტ. მუს. ჩაწერის ტექნიკა II</t>
  </si>
  <si>
    <t xml:space="preserve">უცხო ენა - იტალიური </t>
  </si>
  <si>
    <t>7.</t>
  </si>
  <si>
    <t>8.</t>
  </si>
</sst>
</file>

<file path=xl/styles.xml><?xml version="1.0" encoding="utf-8"?>
<styleSheet xmlns="http://schemas.openxmlformats.org/spreadsheetml/2006/main">
  <numFmts count="1">
    <numFmt numFmtId="164" formatCode="0.0"/>
  </numFmts>
  <fonts count="51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name val="Sylfae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Sylfaen"/>
      <family val="1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Sylfaen"/>
      <family val="1"/>
    </font>
    <font>
      <sz val="8"/>
      <name val="Calibri"/>
      <family val="2"/>
      <scheme val="minor"/>
    </font>
    <font>
      <b/>
      <sz val="12"/>
      <color theme="1"/>
      <name val="Sylfaen"/>
      <family val="1"/>
    </font>
    <font>
      <sz val="12"/>
      <color rgb="FFFF0000"/>
      <name val="Sylfaen"/>
      <family val="1"/>
    </font>
    <font>
      <sz val="12"/>
      <name val="Sylfaen"/>
      <family val="1"/>
    </font>
    <font>
      <sz val="12"/>
      <color theme="1"/>
      <name val="Sylfaen"/>
      <family val="1"/>
    </font>
    <font>
      <b/>
      <i/>
      <sz val="12"/>
      <color theme="1"/>
      <name val="Sylfae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</font>
    <font>
      <i/>
      <sz val="12"/>
      <color theme="1"/>
      <name val="Calibri"/>
      <family val="2"/>
    </font>
    <font>
      <b/>
      <sz val="12"/>
      <name val="Sylfaen"/>
      <family val="1"/>
    </font>
    <font>
      <b/>
      <sz val="12"/>
      <color rgb="FFFF0000"/>
      <name val="Sylfaen"/>
      <family val="1"/>
    </font>
    <font>
      <b/>
      <sz val="12"/>
      <color theme="1"/>
      <name val="Calibri"/>
      <family val="2"/>
      <scheme val="minor"/>
    </font>
    <font>
      <b/>
      <sz val="12"/>
      <color rgb="FF000000"/>
      <name val="Sylfaen"/>
      <family val="1"/>
    </font>
    <font>
      <sz val="12"/>
      <color rgb="FF000000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Sylfaen"/>
      <family val="1"/>
    </font>
    <font>
      <sz val="11"/>
      <name val="Sylfaen"/>
      <family val="1"/>
    </font>
    <font>
      <b/>
      <sz val="16"/>
      <color theme="1"/>
      <name val="Sylfaen"/>
      <family val="1"/>
    </font>
    <font>
      <sz val="9"/>
      <color theme="1"/>
      <name val="Sylfaen"/>
      <family val="1"/>
    </font>
    <font>
      <sz val="9"/>
      <name val="Sylfaen"/>
      <family val="1"/>
    </font>
    <font>
      <b/>
      <sz val="9"/>
      <color theme="1"/>
      <name val="Sylfaen"/>
      <family val="1"/>
    </font>
    <font>
      <b/>
      <sz val="12"/>
      <name val="Calibri"/>
      <family val="2"/>
    </font>
    <font>
      <b/>
      <sz val="12"/>
      <color theme="1"/>
      <name val="Engravers MT"/>
      <family val="1"/>
    </font>
    <font>
      <sz val="10"/>
      <color theme="1"/>
      <name val="Calibri"/>
      <family val="2"/>
      <scheme val="minor"/>
    </font>
    <font>
      <b/>
      <sz val="16"/>
      <name val="Sylfaen"/>
      <family val="1"/>
    </font>
    <font>
      <b/>
      <sz val="18"/>
      <name val="Sylfaen"/>
      <family val="1"/>
    </font>
    <font>
      <b/>
      <sz val="20"/>
      <name val="Sylfaen"/>
      <family val="1"/>
    </font>
    <font>
      <b/>
      <sz val="22"/>
      <name val="Sylfaen"/>
      <family val="1"/>
    </font>
    <font>
      <b/>
      <sz val="24"/>
      <name val="Sylfaen"/>
      <family val="1"/>
    </font>
    <font>
      <b/>
      <sz val="18"/>
      <color theme="1"/>
      <name val="Sylfaen"/>
      <family val="1"/>
    </font>
    <font>
      <b/>
      <sz val="20"/>
      <color theme="1"/>
      <name val="Sylfaen"/>
      <family val="1"/>
    </font>
    <font>
      <b/>
      <sz val="14"/>
      <color theme="1"/>
      <name val="Sylfaen"/>
      <family val="1"/>
    </font>
    <font>
      <b/>
      <sz val="22"/>
      <color theme="1"/>
      <name val="Sylfaen"/>
      <family val="1"/>
    </font>
    <font>
      <b/>
      <sz val="11"/>
      <color theme="1"/>
      <name val="Sylfaen"/>
      <family val="1"/>
    </font>
    <font>
      <b/>
      <sz val="11"/>
      <name val="Sylfaen"/>
      <family val="1"/>
    </font>
    <font>
      <b/>
      <sz val="11"/>
      <color rgb="FF000000"/>
      <name val="Sylfaen"/>
      <family val="1"/>
    </font>
    <font>
      <b/>
      <i/>
      <sz val="12"/>
      <color rgb="FF00B050"/>
      <name val="Sylfaen"/>
      <family val="1"/>
    </font>
    <font>
      <b/>
      <sz val="14"/>
      <color theme="1"/>
      <name val="Engravers MT"/>
      <family val="1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rgb="FFD8D8D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E598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rgb="FFFFE598"/>
      </patternFill>
    </fill>
    <fill>
      <patternFill patternType="solid">
        <fgColor theme="0"/>
        <bgColor rgb="FFFFE598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6">
    <xf numFmtId="0" fontId="0" fillId="0" borderId="0" xfId="0"/>
    <xf numFmtId="0" fontId="0" fillId="3" borderId="0" xfId="0" applyFill="1"/>
    <xf numFmtId="0" fontId="1" fillId="0" borderId="0" xfId="0" applyFont="1"/>
    <xf numFmtId="0" fontId="0" fillId="0" borderId="6" xfId="0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8" fillId="0" borderId="6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/>
    </xf>
    <xf numFmtId="0" fontId="0" fillId="0" borderId="26" xfId="0" applyBorder="1"/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center" vertical="top"/>
    </xf>
    <xf numFmtId="0" fontId="0" fillId="3" borderId="0" xfId="0" applyFill="1" applyBorder="1"/>
    <xf numFmtId="0" fontId="0" fillId="7" borderId="0" xfId="0" applyFill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2" fillId="0" borderId="6" xfId="0" applyFont="1" applyBorder="1" applyAlignment="1">
      <alignment horizontal="center" vertical="top" wrapText="1"/>
    </xf>
    <xf numFmtId="0" fontId="13" fillId="3" borderId="6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13" fillId="7" borderId="6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3" borderId="0" xfId="0" applyFont="1" applyFill="1" applyBorder="1" applyAlignment="1">
      <alignment vertical="top"/>
    </xf>
    <xf numFmtId="0" fontId="13" fillId="3" borderId="26" xfId="0" applyFont="1" applyFill="1" applyBorder="1" applyAlignment="1">
      <alignment vertical="top"/>
    </xf>
    <xf numFmtId="0" fontId="13" fillId="0" borderId="26" xfId="0" applyFont="1" applyBorder="1" applyAlignment="1">
      <alignment vertical="top"/>
    </xf>
    <xf numFmtId="0" fontId="21" fillId="0" borderId="6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3" borderId="6" xfId="0" applyFont="1" applyFill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3" fillId="3" borderId="6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vertical="top"/>
    </xf>
    <xf numFmtId="0" fontId="21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0" fontId="14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21" fillId="2" borderId="23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3" borderId="0" xfId="0" applyFont="1" applyFill="1" applyBorder="1" applyAlignment="1">
      <alignment horizontal="left" vertical="top"/>
    </xf>
    <xf numFmtId="0" fontId="22" fillId="7" borderId="6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13" fillId="0" borderId="6" xfId="0" applyFont="1" applyBorder="1" applyAlignment="1">
      <alignment horizontal="center"/>
    </xf>
    <xf numFmtId="0" fontId="16" fillId="0" borderId="0" xfId="0" applyFont="1" applyBorder="1"/>
    <xf numFmtId="0" fontId="18" fillId="0" borderId="0" xfId="0" applyFont="1" applyBorder="1"/>
    <xf numFmtId="0" fontId="18" fillId="0" borderId="6" xfId="0" applyFont="1" applyBorder="1"/>
    <xf numFmtId="0" fontId="13" fillId="7" borderId="6" xfId="0" applyFont="1" applyFill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21" fillId="2" borderId="6" xfId="0" applyFont="1" applyFill="1" applyBorder="1"/>
    <xf numFmtId="164" fontId="13" fillId="0" borderId="6" xfId="0" applyNumberFormat="1" applyFont="1" applyBorder="1" applyAlignment="1">
      <alignment horizontal="center"/>
    </xf>
    <xf numFmtId="0" fontId="16" fillId="3" borderId="0" xfId="0" applyFont="1" applyFill="1" applyBorder="1"/>
    <xf numFmtId="0" fontId="18" fillId="3" borderId="0" xfId="0" applyFont="1" applyFill="1" applyBorder="1"/>
    <xf numFmtId="0" fontId="18" fillId="3" borderId="6" xfId="0" applyFont="1" applyFill="1" applyBorder="1"/>
    <xf numFmtId="0" fontId="19" fillId="3" borderId="0" xfId="0" applyFont="1" applyFill="1" applyBorder="1"/>
    <xf numFmtId="164" fontId="10" fillId="2" borderId="6" xfId="0" applyNumberFormat="1" applyFont="1" applyFill="1" applyBorder="1" applyAlignment="1">
      <alignment horizontal="center"/>
    </xf>
    <xf numFmtId="0" fontId="12" fillId="2" borderId="6" xfId="0" applyFont="1" applyFill="1" applyBorder="1"/>
    <xf numFmtId="0" fontId="14" fillId="7" borderId="6" xfId="0" applyFont="1" applyFill="1" applyBorder="1" applyAlignment="1">
      <alignment horizontal="left" vertical="center"/>
    </xf>
    <xf numFmtId="0" fontId="12" fillId="7" borderId="6" xfId="0" applyFont="1" applyFill="1" applyBorder="1"/>
    <xf numFmtId="0" fontId="12" fillId="0" borderId="6" xfId="0" applyFont="1" applyBorder="1"/>
    <xf numFmtId="1" fontId="10" fillId="2" borderId="6" xfId="0" applyNumberFormat="1" applyFont="1" applyFill="1" applyBorder="1" applyAlignment="1">
      <alignment horizontal="center"/>
    </xf>
    <xf numFmtId="1" fontId="10" fillId="2" borderId="17" xfId="0" applyNumberFormat="1" applyFont="1" applyFill="1" applyBorder="1" applyAlignment="1">
      <alignment horizontal="center"/>
    </xf>
    <xf numFmtId="0" fontId="10" fillId="0" borderId="14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21" fillId="0" borderId="14" xfId="0" applyFont="1" applyBorder="1" applyAlignment="1"/>
    <xf numFmtId="0" fontId="21" fillId="0" borderId="6" xfId="0" applyFont="1" applyBorder="1" applyAlignment="1"/>
    <xf numFmtId="0" fontId="10" fillId="0" borderId="17" xfId="0" applyFont="1" applyBorder="1" applyAlignment="1">
      <alignment vertical="center" wrapText="1"/>
    </xf>
    <xf numFmtId="0" fontId="10" fillId="2" borderId="17" xfId="0" applyFont="1" applyFill="1" applyBorder="1" applyAlignment="1">
      <alignment vertical="center" wrapText="1"/>
    </xf>
    <xf numFmtId="0" fontId="10" fillId="0" borderId="15" xfId="0" applyFont="1" applyBorder="1" applyAlignment="1">
      <alignment vertical="center" wrapText="1"/>
    </xf>
    <xf numFmtId="0" fontId="10" fillId="2" borderId="15" xfId="0" applyFont="1" applyFill="1" applyBorder="1" applyAlignment="1">
      <alignment vertical="center" wrapText="1"/>
    </xf>
    <xf numFmtId="0" fontId="21" fillId="2" borderId="6" xfId="0" applyFont="1" applyFill="1" applyBorder="1" applyAlignment="1">
      <alignment vertical="center"/>
    </xf>
    <xf numFmtId="0" fontId="21" fillId="7" borderId="6" xfId="0" applyFont="1" applyFill="1" applyBorder="1" applyAlignment="1">
      <alignment vertical="center"/>
    </xf>
    <xf numFmtId="0" fontId="14" fillId="2" borderId="6" xfId="0" applyFont="1" applyFill="1" applyBorder="1" applyAlignment="1">
      <alignment horizontal="center" vertical="center"/>
    </xf>
    <xf numFmtId="1" fontId="10" fillId="2" borderId="6" xfId="0" applyNumberFormat="1" applyFont="1" applyFill="1" applyBorder="1" applyAlignment="1">
      <alignment horizontal="center" vertical="center"/>
    </xf>
    <xf numFmtId="0" fontId="18" fillId="0" borderId="0" xfId="0" applyFont="1"/>
    <xf numFmtId="0" fontId="23" fillId="0" borderId="0" xfId="0" applyFont="1"/>
    <xf numFmtId="0" fontId="15" fillId="2" borderId="23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8" fillId="3" borderId="0" xfId="0" applyFont="1" applyFill="1"/>
    <xf numFmtId="0" fontId="26" fillId="2" borderId="23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/>
    </xf>
    <xf numFmtId="0" fontId="27" fillId="7" borderId="23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 vertical="center"/>
    </xf>
    <xf numFmtId="0" fontId="18" fillId="5" borderId="0" xfId="0" applyFont="1" applyFill="1"/>
    <xf numFmtId="0" fontId="19" fillId="0" borderId="6" xfId="0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1" fontId="15" fillId="2" borderId="6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0" fillId="0" borderId="1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top"/>
    </xf>
    <xf numFmtId="0" fontId="21" fillId="0" borderId="6" xfId="0" applyFont="1" applyBorder="1" applyAlignment="1">
      <alignment vertical="top"/>
    </xf>
    <xf numFmtId="0" fontId="10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2" borderId="6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10" fillId="6" borderId="14" xfId="0" applyFont="1" applyFill="1" applyBorder="1" applyAlignment="1">
      <alignment vertical="center"/>
    </xf>
    <xf numFmtId="0" fontId="10" fillId="6" borderId="22" xfId="0" applyFont="1" applyFill="1" applyBorder="1" applyAlignment="1">
      <alignment vertical="center"/>
    </xf>
    <xf numFmtId="0" fontId="10" fillId="2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0" fillId="0" borderId="6" xfId="0" applyNumberFormat="1" applyFont="1" applyBorder="1" applyAlignment="1">
      <alignment horizontal="center"/>
    </xf>
    <xf numFmtId="0" fontId="10" fillId="7" borderId="6" xfId="0" applyFont="1" applyFill="1" applyBorder="1" applyAlignment="1">
      <alignment horizontal="center" vertical="top"/>
    </xf>
    <xf numFmtId="0" fontId="13" fillId="0" borderId="6" xfId="0" applyFont="1" applyBorder="1" applyAlignment="1">
      <alignment vertical="top"/>
    </xf>
    <xf numFmtId="0" fontId="14" fillId="0" borderId="6" xfId="0" applyFont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21" fillId="7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10" fillId="6" borderId="24" xfId="0" applyFont="1" applyFill="1" applyBorder="1" applyAlignment="1">
      <alignment vertical="center"/>
    </xf>
    <xf numFmtId="0" fontId="10" fillId="6" borderId="0" xfId="0" applyFont="1" applyFill="1" applyBorder="1" applyAlignment="1">
      <alignment vertical="center"/>
    </xf>
    <xf numFmtId="0" fontId="23" fillId="3" borderId="0" xfId="0" applyFont="1" applyFill="1"/>
    <xf numFmtId="0" fontId="23" fillId="0" borderId="0" xfId="0" applyFont="1" applyBorder="1"/>
    <xf numFmtId="0" fontId="23" fillId="3" borderId="0" xfId="0" applyFont="1" applyFill="1" applyBorder="1"/>
    <xf numFmtId="0" fontId="10" fillId="9" borderId="0" xfId="0" applyFont="1" applyFill="1" applyBorder="1" applyAlignment="1">
      <alignment vertical="center"/>
    </xf>
    <xf numFmtId="0" fontId="10" fillId="6" borderId="14" xfId="0" applyFont="1" applyFill="1" applyBorder="1" applyAlignment="1">
      <alignment vertical="top"/>
    </xf>
    <xf numFmtId="0" fontId="13" fillId="0" borderId="0" xfId="0" applyFont="1"/>
    <xf numFmtId="0" fontId="10" fillId="0" borderId="6" xfId="0" applyFont="1" applyBorder="1" applyAlignment="1">
      <alignment vertical="center" wrapText="1"/>
    </xf>
    <xf numFmtId="0" fontId="13" fillId="0" borderId="15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3" fillId="0" borderId="16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22" fillId="0" borderId="7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3" fillId="0" borderId="18" xfId="0" applyFont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top" wrapText="1"/>
    </xf>
    <xf numFmtId="0" fontId="13" fillId="3" borderId="0" xfId="0" applyFont="1" applyFill="1"/>
    <xf numFmtId="0" fontId="10" fillId="0" borderId="6" xfId="0" applyFont="1" applyBorder="1" applyAlignment="1">
      <alignment vertical="top"/>
    </xf>
    <xf numFmtId="0" fontId="12" fillId="7" borderId="6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0" borderId="14" xfId="0" applyFont="1" applyBorder="1" applyAlignment="1">
      <alignment vertical="center" wrapText="1"/>
    </xf>
    <xf numFmtId="0" fontId="10" fillId="0" borderId="22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6" xfId="0" applyFont="1" applyBorder="1" applyAlignment="1">
      <alignment vertical="top" wrapText="1"/>
    </xf>
    <xf numFmtId="0" fontId="21" fillId="0" borderId="6" xfId="0" applyFont="1" applyBorder="1" applyAlignment="1">
      <alignment vertical="top" wrapText="1"/>
    </xf>
    <xf numFmtId="0" fontId="13" fillId="0" borderId="17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8" fillId="0" borderId="0" xfId="0" applyFont="1" applyAlignment="1">
      <alignment wrapText="1"/>
    </xf>
    <xf numFmtId="0" fontId="18" fillId="0" borderId="0" xfId="0" applyFont="1" applyAlignment="1">
      <alignment vertical="top"/>
    </xf>
    <xf numFmtId="0" fontId="10" fillId="3" borderId="6" xfId="0" applyFont="1" applyFill="1" applyBorder="1" applyAlignment="1">
      <alignment vertical="top"/>
    </xf>
    <xf numFmtId="0" fontId="21" fillId="7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top"/>
    </xf>
    <xf numFmtId="0" fontId="21" fillId="3" borderId="0" xfId="0" applyFont="1" applyFill="1" applyBorder="1" applyAlignment="1">
      <alignment horizontal="center" vertical="top"/>
    </xf>
    <xf numFmtId="0" fontId="6" fillId="0" borderId="0" xfId="0" applyFont="1"/>
    <xf numFmtId="0" fontId="28" fillId="0" borderId="6" xfId="0" applyFont="1" applyBorder="1" applyAlignment="1">
      <alignment horizontal="center" vertical="top"/>
    </xf>
    <xf numFmtId="0" fontId="28" fillId="0" borderId="6" xfId="0" applyFont="1" applyBorder="1" applyAlignment="1">
      <alignment horizontal="left" vertical="top"/>
    </xf>
    <xf numFmtId="0" fontId="28" fillId="0" borderId="6" xfId="0" applyFont="1" applyBorder="1" applyAlignment="1">
      <alignment horizontal="left" vertical="center"/>
    </xf>
    <xf numFmtId="0" fontId="28" fillId="3" borderId="6" xfId="0" applyFont="1" applyFill="1" applyBorder="1" applyAlignment="1">
      <alignment horizontal="left" vertical="top"/>
    </xf>
    <xf numFmtId="0" fontId="28" fillId="3" borderId="6" xfId="0" applyFont="1" applyFill="1" applyBorder="1" applyAlignment="1">
      <alignment horizontal="left" vertical="top" wrapText="1"/>
    </xf>
    <xf numFmtId="1" fontId="10" fillId="3" borderId="6" xfId="0" applyNumberFormat="1" applyFont="1" applyFill="1" applyBorder="1" applyAlignment="1">
      <alignment horizont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/>
    </xf>
    <xf numFmtId="0" fontId="29" fillId="3" borderId="6" xfId="0" applyFont="1" applyFill="1" applyBorder="1" applyAlignment="1">
      <alignment horizontal="left" vertical="top"/>
    </xf>
    <xf numFmtId="1" fontId="10" fillId="3" borderId="6" xfId="0" applyNumberFormat="1" applyFont="1" applyFill="1" applyBorder="1" applyAlignment="1">
      <alignment horizontal="center" vertical="center"/>
    </xf>
    <xf numFmtId="1" fontId="10" fillId="0" borderId="6" xfId="0" applyNumberFormat="1" applyFont="1" applyBorder="1" applyAlignment="1">
      <alignment horizontal="center" vertical="center"/>
    </xf>
    <xf numFmtId="0" fontId="10" fillId="3" borderId="17" xfId="0" applyFont="1" applyFill="1" applyBorder="1" applyAlignment="1">
      <alignment vertical="top"/>
    </xf>
    <xf numFmtId="0" fontId="10" fillId="3" borderId="17" xfId="0" applyFont="1" applyFill="1" applyBorder="1" applyAlignment="1">
      <alignment horizontal="center" vertical="top"/>
    </xf>
    <xf numFmtId="0" fontId="10" fillId="7" borderId="6" xfId="0" applyFont="1" applyFill="1" applyBorder="1" applyAlignment="1">
      <alignment horizontal="center" vertical="top" wrapText="1"/>
    </xf>
    <xf numFmtId="0" fontId="10" fillId="7" borderId="17" xfId="0" applyFont="1" applyFill="1" applyBorder="1" applyAlignment="1">
      <alignment horizontal="center" vertical="top"/>
    </xf>
    <xf numFmtId="0" fontId="31" fillId="0" borderId="6" xfId="0" applyFont="1" applyBorder="1" applyAlignment="1">
      <alignment horizontal="center" vertical="top"/>
    </xf>
    <xf numFmtId="0" fontId="32" fillId="3" borderId="6" xfId="0" applyFont="1" applyFill="1" applyBorder="1" applyAlignment="1">
      <alignment horizontal="center" vertical="top"/>
    </xf>
    <xf numFmtId="0" fontId="32" fillId="0" borderId="6" xfId="0" applyFont="1" applyBorder="1" applyAlignment="1">
      <alignment horizontal="center" vertical="top"/>
    </xf>
    <xf numFmtId="0" fontId="31" fillId="3" borderId="17" xfId="0" applyFont="1" applyFill="1" applyBorder="1" applyAlignment="1">
      <alignment horizontal="center" vertical="top"/>
    </xf>
    <xf numFmtId="0" fontId="31" fillId="0" borderId="6" xfId="0" applyFont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/>
    </xf>
    <xf numFmtId="0" fontId="32" fillId="3" borderId="17" xfId="0" applyFont="1" applyFill="1" applyBorder="1" applyAlignment="1">
      <alignment horizontal="center" vertical="top" wrapText="1"/>
    </xf>
    <xf numFmtId="0" fontId="32" fillId="0" borderId="6" xfId="0" applyFont="1" applyBorder="1" applyAlignment="1">
      <alignment horizontal="center" vertical="top" wrapText="1"/>
    </xf>
    <xf numFmtId="0" fontId="31" fillId="3" borderId="6" xfId="0" applyFont="1" applyFill="1" applyBorder="1" applyAlignment="1">
      <alignment horizontal="center" vertical="top" wrapText="1"/>
    </xf>
    <xf numFmtId="0" fontId="32" fillId="3" borderId="6" xfId="0" applyFont="1" applyFill="1" applyBorder="1" applyAlignment="1">
      <alignment horizontal="center" vertical="top" wrapText="1"/>
    </xf>
    <xf numFmtId="0" fontId="29" fillId="3" borderId="6" xfId="0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164" fontId="12" fillId="2" borderId="6" xfId="0" applyNumberFormat="1" applyFont="1" applyFill="1" applyBorder="1"/>
    <xf numFmtId="0" fontId="10" fillId="9" borderId="0" xfId="0" applyFont="1" applyFill="1" applyBorder="1" applyAlignment="1">
      <alignment vertical="top"/>
    </xf>
    <xf numFmtId="0" fontId="10" fillId="9" borderId="14" xfId="0" applyFont="1" applyFill="1" applyBorder="1" applyAlignment="1">
      <alignment vertical="top"/>
    </xf>
    <xf numFmtId="0" fontId="15" fillId="7" borderId="6" xfId="0" applyFont="1" applyFill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0" fontId="26" fillId="7" borderId="23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34" fillId="7" borderId="23" xfId="0" applyFont="1" applyFill="1" applyBorder="1" applyAlignment="1">
      <alignment horizontal="center" vertical="center"/>
    </xf>
    <xf numFmtId="0" fontId="10" fillId="0" borderId="6" xfId="0" applyNumberFormat="1" applyFont="1" applyBorder="1" applyAlignment="1">
      <alignment horizontal="center" vertical="center"/>
    </xf>
    <xf numFmtId="1" fontId="15" fillId="3" borderId="6" xfId="0" applyNumberFormat="1" applyFont="1" applyFill="1" applyBorder="1" applyAlignment="1">
      <alignment horizontal="center" vertical="center"/>
    </xf>
    <xf numFmtId="164" fontId="15" fillId="2" borderId="17" xfId="0" applyNumberFormat="1" applyFont="1" applyFill="1" applyBorder="1" applyAlignment="1">
      <alignment horizontal="center" vertical="center"/>
    </xf>
    <xf numFmtId="0" fontId="1" fillId="3" borderId="0" xfId="0" applyFont="1" applyFill="1"/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top"/>
    </xf>
    <xf numFmtId="0" fontId="13" fillId="0" borderId="6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/>
    </xf>
    <xf numFmtId="0" fontId="13" fillId="3" borderId="6" xfId="0" applyFont="1" applyFill="1" applyBorder="1" applyAlignment="1">
      <alignment horizontal="left" vertical="top" wrapText="1"/>
    </xf>
    <xf numFmtId="0" fontId="13" fillId="3" borderId="6" xfId="0" applyFont="1" applyFill="1" applyBorder="1" applyAlignment="1">
      <alignment horizontal="left" vertical="top"/>
    </xf>
    <xf numFmtId="0" fontId="12" fillId="3" borderId="6" xfId="0" applyFont="1" applyFill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/>
    </xf>
    <xf numFmtId="0" fontId="10" fillId="2" borderId="23" xfId="0" applyFont="1" applyFill="1" applyBorder="1" applyAlignment="1">
      <alignment horizontal="center" vertical="center"/>
    </xf>
    <xf numFmtId="0" fontId="29" fillId="0" borderId="6" xfId="0" applyFont="1" applyBorder="1" applyAlignment="1">
      <alignment vertical="top" wrapText="1"/>
    </xf>
    <xf numFmtId="0" fontId="28" fillId="0" borderId="6" xfId="0" applyFont="1" applyBorder="1" applyAlignment="1">
      <alignment vertical="top" wrapText="1"/>
    </xf>
    <xf numFmtId="0" fontId="13" fillId="3" borderId="6" xfId="0" applyFont="1" applyFill="1" applyBorder="1" applyAlignment="1">
      <alignment vertical="top"/>
    </xf>
    <xf numFmtId="0" fontId="13" fillId="3" borderId="6" xfId="0" applyFont="1" applyFill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0" fillId="0" borderId="0" xfId="0" applyAlignment="1">
      <alignment vertical="top"/>
    </xf>
    <xf numFmtId="0" fontId="2" fillId="3" borderId="6" xfId="0" applyFont="1" applyFill="1" applyBorder="1" applyAlignment="1">
      <alignment horizontal="center" vertical="top" wrapText="1"/>
    </xf>
    <xf numFmtId="0" fontId="12" fillId="0" borderId="18" xfId="0" applyFont="1" applyBorder="1" applyAlignment="1">
      <alignment horizontal="center" vertical="top" wrapText="1"/>
    </xf>
    <xf numFmtId="0" fontId="12" fillId="3" borderId="14" xfId="0" applyFont="1" applyFill="1" applyBorder="1" applyAlignment="1">
      <alignment horizontal="center" vertical="top" wrapText="1"/>
    </xf>
    <xf numFmtId="0" fontId="21" fillId="7" borderId="27" xfId="0" applyFont="1" applyFill="1" applyBorder="1" applyAlignment="1">
      <alignment horizontal="center" vertical="center"/>
    </xf>
    <xf numFmtId="0" fontId="10" fillId="7" borderId="28" xfId="0" applyFont="1" applyFill="1" applyBorder="1" applyAlignment="1">
      <alignment horizontal="center" vertical="center"/>
    </xf>
    <xf numFmtId="0" fontId="12" fillId="7" borderId="23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 vertical="center"/>
    </xf>
    <xf numFmtId="1" fontId="10" fillId="2" borderId="23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top"/>
    </xf>
    <xf numFmtId="0" fontId="7" fillId="0" borderId="26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49" fillId="2" borderId="6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top" wrapText="1"/>
    </xf>
    <xf numFmtId="0" fontId="13" fillId="0" borderId="14" xfId="0" applyFont="1" applyBorder="1" applyAlignment="1">
      <alignment vertical="top" wrapText="1"/>
    </xf>
    <xf numFmtId="0" fontId="12" fillId="0" borderId="6" xfId="0" applyFont="1" applyBorder="1" applyAlignment="1">
      <alignment vertical="top"/>
    </xf>
    <xf numFmtId="0" fontId="12" fillId="0" borderId="6" xfId="0" applyFont="1" applyFill="1" applyBorder="1" applyAlignment="1">
      <alignment horizontal="left" vertical="top" wrapText="1"/>
    </xf>
    <xf numFmtId="0" fontId="10" fillId="7" borderId="23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top"/>
    </xf>
    <xf numFmtId="0" fontId="21" fillId="0" borderId="6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left" vertical="top"/>
    </xf>
    <xf numFmtId="0" fontId="12" fillId="0" borderId="6" xfId="0" applyFont="1" applyBorder="1" applyAlignment="1">
      <alignment horizontal="left" vertical="top"/>
    </xf>
    <xf numFmtId="0" fontId="10" fillId="7" borderId="6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top"/>
    </xf>
    <xf numFmtId="0" fontId="22" fillId="7" borderId="6" xfId="0" applyFont="1" applyFill="1" applyBorder="1" applyAlignment="1">
      <alignment horizontal="center" vertical="top"/>
    </xf>
    <xf numFmtId="0" fontId="22" fillId="3" borderId="6" xfId="0" applyFont="1" applyFill="1" applyBorder="1" applyAlignment="1">
      <alignment horizontal="center" vertical="top"/>
    </xf>
    <xf numFmtId="0" fontId="22" fillId="0" borderId="6" xfId="0" applyFont="1" applyBorder="1" applyAlignment="1">
      <alignment horizontal="center" vertical="top"/>
    </xf>
    <xf numFmtId="0" fontId="21" fillId="7" borderId="6" xfId="0" applyNumberFormat="1" applyFont="1" applyFill="1" applyBorder="1" applyAlignment="1">
      <alignment horizontal="center" vertical="top"/>
    </xf>
    <xf numFmtId="0" fontId="29" fillId="0" borderId="6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8" fillId="0" borderId="6" xfId="0" applyFont="1" applyBorder="1" applyAlignment="1">
      <alignment horizontal="center" vertical="top" wrapText="1"/>
    </xf>
    <xf numFmtId="0" fontId="29" fillId="0" borderId="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28" fillId="0" borderId="14" xfId="0" applyFont="1" applyBorder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46" fillId="2" borderId="6" xfId="0" applyFont="1" applyFill="1" applyBorder="1" applyAlignment="1">
      <alignment horizontal="center" vertical="center"/>
    </xf>
    <xf numFmtId="164" fontId="21" fillId="2" borderId="6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top"/>
    </xf>
    <xf numFmtId="0" fontId="48" fillId="0" borderId="0" xfId="0" applyFont="1" applyAlignment="1">
      <alignment horizontal="left" vertical="top"/>
    </xf>
    <xf numFmtId="0" fontId="28" fillId="3" borderId="6" xfId="0" applyFont="1" applyFill="1" applyBorder="1" applyAlignment="1">
      <alignment horizontal="center" vertical="top" wrapText="1"/>
    </xf>
    <xf numFmtId="0" fontId="29" fillId="3" borderId="6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0" fontId="12" fillId="0" borderId="6" xfId="0" applyFont="1" applyBorder="1" applyAlignment="1">
      <alignment horizontal="left" vertical="top" wrapText="1"/>
    </xf>
    <xf numFmtId="0" fontId="12" fillId="3" borderId="6" xfId="0" applyFont="1" applyFill="1" applyBorder="1" applyAlignment="1">
      <alignment horizontal="left" vertical="top"/>
    </xf>
    <xf numFmtId="0" fontId="14" fillId="7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8" fillId="0" borderId="6" xfId="0" applyFont="1" applyBorder="1" applyAlignment="1">
      <alignment vertical="top"/>
    </xf>
    <xf numFmtId="0" fontId="16" fillId="0" borderId="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 vertical="top" wrapText="1"/>
    </xf>
    <xf numFmtId="0" fontId="42" fillId="8" borderId="22" xfId="0" applyFont="1" applyFill="1" applyBorder="1" applyAlignment="1">
      <alignment vertical="center"/>
    </xf>
    <xf numFmtId="0" fontId="42" fillId="8" borderId="23" xfId="0" applyFont="1" applyFill="1" applyBorder="1" applyAlignment="1">
      <alignment vertical="center"/>
    </xf>
    <xf numFmtId="0" fontId="42" fillId="8" borderId="0" xfId="0" applyFont="1" applyFill="1" applyBorder="1" applyAlignment="1">
      <alignment vertical="center"/>
    </xf>
    <xf numFmtId="0" fontId="21" fillId="7" borderId="28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30" fillId="2" borderId="22" xfId="0" applyFont="1" applyFill="1" applyBorder="1" applyAlignment="1">
      <alignment vertical="center"/>
    </xf>
    <xf numFmtId="0" fontId="30" fillId="2" borderId="23" xfId="0" applyFont="1" applyFill="1" applyBorder="1" applyAlignment="1">
      <alignment vertical="center"/>
    </xf>
    <xf numFmtId="0" fontId="43" fillId="8" borderId="22" xfId="0" applyFont="1" applyFill="1" applyBorder="1" applyAlignment="1">
      <alignment vertical="center"/>
    </xf>
    <xf numFmtId="0" fontId="43" fillId="8" borderId="23" xfId="0" applyFont="1" applyFill="1" applyBorder="1" applyAlignment="1">
      <alignment vertical="center"/>
    </xf>
    <xf numFmtId="0" fontId="42" fillId="2" borderId="22" xfId="0" applyFont="1" applyFill="1" applyBorder="1" applyAlignment="1">
      <alignment vertical="center"/>
    </xf>
    <xf numFmtId="0" fontId="42" fillId="2" borderId="23" xfId="0" applyFont="1" applyFill="1" applyBorder="1" applyAlignment="1">
      <alignment vertical="center"/>
    </xf>
    <xf numFmtId="0" fontId="39" fillId="2" borderId="22" xfId="0" applyFont="1" applyFill="1" applyBorder="1" applyAlignment="1">
      <alignment vertical="center"/>
    </xf>
    <xf numFmtId="0" fontId="39" fillId="2" borderId="23" xfId="0" applyFont="1" applyFill="1" applyBorder="1" applyAlignment="1">
      <alignment vertical="center"/>
    </xf>
    <xf numFmtId="0" fontId="38" fillId="2" borderId="22" xfId="0" applyFont="1" applyFill="1" applyBorder="1" applyAlignment="1">
      <alignment vertical="center"/>
    </xf>
    <xf numFmtId="0" fontId="38" fillId="2" borderId="23" xfId="0" applyFont="1" applyFill="1" applyBorder="1" applyAlignment="1">
      <alignment vertical="center"/>
    </xf>
    <xf numFmtId="0" fontId="37" fillId="2" borderId="22" xfId="0" applyFont="1" applyFill="1" applyBorder="1" applyAlignment="1">
      <alignment vertical="center"/>
    </xf>
    <xf numFmtId="0" fontId="37" fillId="2" borderId="23" xfId="0" applyFont="1" applyFill="1" applyBorder="1" applyAlignment="1">
      <alignment vertical="center"/>
    </xf>
    <xf numFmtId="0" fontId="41" fillId="2" borderId="22" xfId="0" applyFont="1" applyFill="1" applyBorder="1" applyAlignment="1">
      <alignment vertical="top"/>
    </xf>
    <xf numFmtId="0" fontId="41" fillId="2" borderId="23" xfId="0" applyFont="1" applyFill="1" applyBorder="1" applyAlignment="1">
      <alignment vertical="top"/>
    </xf>
    <xf numFmtId="0" fontId="40" fillId="2" borderId="22" xfId="0" applyFont="1" applyFill="1" applyBorder="1" applyAlignment="1">
      <alignment vertical="top"/>
    </xf>
    <xf numFmtId="0" fontId="40" fillId="2" borderId="23" xfId="0" applyFont="1" applyFill="1" applyBorder="1" applyAlignment="1">
      <alignment vertical="top"/>
    </xf>
    <xf numFmtId="0" fontId="11" fillId="0" borderId="6" xfId="0" applyFont="1" applyBorder="1" applyAlignment="1">
      <alignment vertical="top"/>
    </xf>
    <xf numFmtId="0" fontId="21" fillId="0" borderId="1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top"/>
    </xf>
    <xf numFmtId="0" fontId="10" fillId="0" borderId="17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10" fillId="2" borderId="17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top"/>
    </xf>
    <xf numFmtId="0" fontId="10" fillId="5" borderId="22" xfId="0" applyFont="1" applyFill="1" applyBorder="1" applyAlignment="1">
      <alignment horizontal="center" vertical="top"/>
    </xf>
    <xf numFmtId="0" fontId="10" fillId="5" borderId="23" xfId="0" applyFont="1" applyFill="1" applyBorder="1" applyAlignment="1">
      <alignment horizontal="center" vertical="top"/>
    </xf>
    <xf numFmtId="0" fontId="10" fillId="6" borderId="14" xfId="0" applyFont="1" applyFill="1" applyBorder="1" applyAlignment="1">
      <alignment horizontal="center" vertical="top"/>
    </xf>
    <xf numFmtId="0" fontId="10" fillId="6" borderId="22" xfId="0" applyFont="1" applyFill="1" applyBorder="1" applyAlignment="1">
      <alignment horizontal="center" vertical="top"/>
    </xf>
    <xf numFmtId="0" fontId="10" fillId="6" borderId="23" xfId="0" applyFont="1" applyFill="1" applyBorder="1" applyAlignment="1">
      <alignment horizontal="center" vertical="top"/>
    </xf>
    <xf numFmtId="1" fontId="10" fillId="0" borderId="17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" fontId="10" fillId="0" borderId="21" xfId="0" applyNumberFormat="1" applyFont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50" fillId="0" borderId="6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30" fillId="6" borderId="22" xfId="0" applyFont="1" applyFill="1" applyBorder="1" applyAlignment="1">
      <alignment horizontal="center" vertical="center"/>
    </xf>
    <xf numFmtId="0" fontId="30" fillId="6" borderId="23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0" fillId="6" borderId="22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top"/>
    </xf>
    <xf numFmtId="0" fontId="39" fillId="2" borderId="22" xfId="0" applyFont="1" applyFill="1" applyBorder="1" applyAlignment="1">
      <alignment horizontal="center" vertical="top"/>
    </xf>
    <xf numFmtId="0" fontId="39" fillId="2" borderId="23" xfId="0" applyFont="1" applyFill="1" applyBorder="1" applyAlignment="1">
      <alignment horizontal="center" vertical="top"/>
    </xf>
    <xf numFmtId="0" fontId="10" fillId="7" borderId="14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41" fillId="2" borderId="14" xfId="0" applyFont="1" applyFill="1" applyBorder="1" applyAlignment="1">
      <alignment horizontal="center" vertical="top"/>
    </xf>
    <xf numFmtId="0" fontId="41" fillId="2" borderId="22" xfId="0" applyFont="1" applyFill="1" applyBorder="1" applyAlignment="1">
      <alignment horizontal="center" vertical="top"/>
    </xf>
    <xf numFmtId="0" fontId="40" fillId="2" borderId="14" xfId="0" applyFont="1" applyFill="1" applyBorder="1" applyAlignment="1">
      <alignment horizontal="center" vertical="top"/>
    </xf>
    <xf numFmtId="0" fontId="40" fillId="2" borderId="22" xfId="0" applyFont="1" applyFill="1" applyBorder="1" applyAlignment="1">
      <alignment horizontal="center" vertical="top"/>
    </xf>
    <xf numFmtId="0" fontId="45" fillId="2" borderId="14" xfId="0" applyFont="1" applyFill="1" applyBorder="1" applyAlignment="1">
      <alignment horizontal="center" vertical="center"/>
    </xf>
    <xf numFmtId="0" fontId="45" fillId="2" borderId="22" xfId="0" applyFont="1" applyFill="1" applyBorder="1" applyAlignment="1">
      <alignment horizontal="center" vertical="center"/>
    </xf>
    <xf numFmtId="0" fontId="45" fillId="2" borderId="23" xfId="0" applyFont="1" applyFill="1" applyBorder="1" applyAlignment="1">
      <alignment horizontal="center" vertical="center"/>
    </xf>
    <xf numFmtId="0" fontId="44" fillId="0" borderId="14" xfId="0" applyFont="1" applyFill="1" applyBorder="1" applyAlignment="1">
      <alignment horizontal="center" vertical="center"/>
    </xf>
    <xf numFmtId="0" fontId="44" fillId="0" borderId="22" xfId="0" applyFont="1" applyFill="1" applyBorder="1" applyAlignment="1">
      <alignment horizontal="center" vertical="center"/>
    </xf>
    <xf numFmtId="0" fontId="44" fillId="0" borderId="23" xfId="0" applyFont="1" applyFill="1" applyBorder="1" applyAlignment="1">
      <alignment horizontal="center" vertical="center"/>
    </xf>
    <xf numFmtId="0" fontId="50" fillId="0" borderId="14" xfId="0" applyFont="1" applyFill="1" applyBorder="1" applyAlignment="1">
      <alignment horizontal="center" vertical="center"/>
    </xf>
    <xf numFmtId="0" fontId="50" fillId="0" borderId="22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37" fillId="2" borderId="14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5" borderId="23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/>
    </xf>
    <xf numFmtId="0" fontId="10" fillId="6" borderId="23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 vertical="center"/>
    </xf>
    <xf numFmtId="0" fontId="42" fillId="2" borderId="22" xfId="0" applyFont="1" applyFill="1" applyBorder="1" applyAlignment="1">
      <alignment horizontal="center" vertical="center"/>
    </xf>
    <xf numFmtId="0" fontId="42" fillId="2" borderId="2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2" fillId="5" borderId="6" xfId="0" applyFont="1" applyFill="1" applyBorder="1"/>
    <xf numFmtId="0" fontId="12" fillId="5" borderId="14" xfId="0" applyFont="1" applyFill="1" applyBorder="1"/>
    <xf numFmtId="0" fontId="10" fillId="5" borderId="6" xfId="0" applyFont="1" applyFill="1" applyBorder="1" applyAlignment="1">
      <alignment horizontal="center" vertical="center"/>
    </xf>
    <xf numFmtId="0" fontId="21" fillId="5" borderId="6" xfId="0" applyFont="1" applyFill="1" applyBorder="1"/>
    <xf numFmtId="0" fontId="21" fillId="5" borderId="14" xfId="0" applyFont="1" applyFill="1" applyBorder="1"/>
    <xf numFmtId="0" fontId="10" fillId="0" borderId="6" xfId="0" applyFont="1" applyBorder="1" applyAlignment="1">
      <alignment horizontal="center" vertical="center"/>
    </xf>
    <xf numFmtId="0" fontId="12" fillId="0" borderId="6" xfId="0" applyFont="1" applyBorder="1"/>
    <xf numFmtId="0" fontId="21" fillId="0" borderId="14" xfId="0" applyFont="1" applyBorder="1"/>
    <xf numFmtId="0" fontId="21" fillId="5" borderId="6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 vertical="top" wrapText="1"/>
    </xf>
    <xf numFmtId="0" fontId="21" fillId="2" borderId="6" xfId="0" applyFont="1" applyFill="1" applyBorder="1" applyAlignment="1">
      <alignment vertical="top"/>
    </xf>
    <xf numFmtId="0" fontId="10" fillId="0" borderId="6" xfId="0" applyFont="1" applyBorder="1" applyAlignment="1">
      <alignment horizontal="center" vertical="top"/>
    </xf>
    <xf numFmtId="0" fontId="21" fillId="0" borderId="6" xfId="0" applyFont="1" applyBorder="1" applyAlignment="1">
      <alignment vertical="top"/>
    </xf>
    <xf numFmtId="0" fontId="10" fillId="0" borderId="6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/>
    </xf>
    <xf numFmtId="0" fontId="21" fillId="0" borderId="6" xfId="0" applyFont="1" applyBorder="1" applyAlignment="1">
      <alignment horizontal="center" vertical="top" wrapText="1"/>
    </xf>
    <xf numFmtId="0" fontId="38" fillId="2" borderId="14" xfId="0" applyFont="1" applyFill="1" applyBorder="1" applyAlignment="1">
      <alignment horizontal="center" vertical="center"/>
    </xf>
    <xf numFmtId="0" fontId="38" fillId="2" borderId="22" xfId="0" applyFont="1" applyFill="1" applyBorder="1" applyAlignment="1">
      <alignment horizontal="center" vertical="center"/>
    </xf>
    <xf numFmtId="0" fontId="46" fillId="0" borderId="6" xfId="0" applyFont="1" applyBorder="1" applyAlignment="1">
      <alignment horizontal="left" vertical="top"/>
    </xf>
    <xf numFmtId="0" fontId="47" fillId="0" borderId="6" xfId="0" applyFont="1" applyBorder="1" applyAlignment="1">
      <alignment horizontal="left" vertical="top"/>
    </xf>
    <xf numFmtId="0" fontId="46" fillId="0" borderId="6" xfId="0" applyFont="1" applyBorder="1" applyAlignment="1">
      <alignment horizontal="center" vertical="top" wrapText="1"/>
    </xf>
    <xf numFmtId="0" fontId="47" fillId="0" borderId="6" xfId="0" applyFont="1" applyBorder="1" applyAlignment="1">
      <alignment horizontal="center" vertical="top" wrapText="1"/>
    </xf>
    <xf numFmtId="0" fontId="37" fillId="2" borderId="14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37" fillId="2" borderId="23" xfId="0" applyFont="1" applyFill="1" applyBorder="1" applyAlignment="1">
      <alignment horizontal="center"/>
    </xf>
    <xf numFmtId="0" fontId="10" fillId="0" borderId="17" xfId="0" applyNumberFormat="1" applyFont="1" applyBorder="1" applyAlignment="1">
      <alignment horizontal="center" vertical="center"/>
    </xf>
    <xf numFmtId="0" fontId="10" fillId="0" borderId="15" xfId="0" applyNumberFormat="1" applyFont="1" applyBorder="1" applyAlignment="1">
      <alignment horizontal="center" vertical="center"/>
    </xf>
    <xf numFmtId="164" fontId="10" fillId="0" borderId="17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0" fontId="44" fillId="2" borderId="14" xfId="0" applyFont="1" applyFill="1" applyBorder="1" applyAlignment="1">
      <alignment horizontal="center" vertical="top"/>
    </xf>
    <xf numFmtId="0" fontId="44" fillId="2" borderId="22" xfId="0" applyFont="1" applyFill="1" applyBorder="1" applyAlignment="1">
      <alignment horizontal="center" vertical="top"/>
    </xf>
    <xf numFmtId="0" fontId="44" fillId="2" borderId="23" xfId="0" applyFont="1" applyFill="1" applyBorder="1" applyAlignment="1">
      <alignment horizontal="center" vertical="top"/>
    </xf>
    <xf numFmtId="0" fontId="39" fillId="2" borderId="14" xfId="0" applyFont="1" applyFill="1" applyBorder="1" applyAlignment="1">
      <alignment horizontal="center" vertical="center"/>
    </xf>
    <xf numFmtId="0" fontId="39" fillId="2" borderId="22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42" fillId="8" borderId="14" xfId="0" applyFont="1" applyFill="1" applyBorder="1" applyAlignment="1">
      <alignment horizontal="center" vertical="center"/>
    </xf>
    <xf numFmtId="0" fontId="42" fillId="8" borderId="22" xfId="0" applyFont="1" applyFill="1" applyBorder="1" applyAlignment="1">
      <alignment horizontal="center" vertical="center"/>
    </xf>
    <xf numFmtId="0" fontId="42" fillId="8" borderId="23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/>
    </xf>
    <xf numFmtId="0" fontId="30" fillId="2" borderId="22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43" fillId="8" borderId="22" xfId="0" applyFont="1" applyFill="1" applyBorder="1" applyAlignment="1">
      <alignment horizontal="center" vertical="center"/>
    </xf>
    <xf numFmtId="49" fontId="10" fillId="0" borderId="17" xfId="0" applyNumberFormat="1" applyFont="1" applyBorder="1" applyAlignment="1">
      <alignment horizontal="center" vertical="center"/>
    </xf>
    <xf numFmtId="49" fontId="10" fillId="0" borderId="15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2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30" fillId="8" borderId="14" xfId="0" applyFont="1" applyFill="1" applyBorder="1" applyAlignment="1">
      <alignment horizontal="center" vertical="center"/>
    </xf>
    <xf numFmtId="0" fontId="30" fillId="8" borderId="22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0" fontId="42" fillId="8" borderId="0" xfId="0" applyFont="1" applyFill="1" applyBorder="1" applyAlignment="1">
      <alignment horizontal="center" vertical="center"/>
    </xf>
    <xf numFmtId="0" fontId="10" fillId="0" borderId="21" xfId="0" applyNumberFormat="1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top" wrapText="1"/>
    </xf>
    <xf numFmtId="0" fontId="21" fillId="0" borderId="17" xfId="0" applyFont="1" applyBorder="1" applyAlignment="1">
      <alignment horizontal="center" vertical="top" wrapText="1"/>
    </xf>
    <xf numFmtId="0" fontId="21" fillId="0" borderId="15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center" vertical="top"/>
    </xf>
    <xf numFmtId="0" fontId="10" fillId="0" borderId="22" xfId="0" applyFont="1" applyBorder="1" applyAlignment="1">
      <alignment horizontal="center" vertical="top"/>
    </xf>
    <xf numFmtId="0" fontId="10" fillId="0" borderId="23" xfId="0" applyFont="1" applyBorder="1" applyAlignment="1">
      <alignment horizontal="center" vertical="top"/>
    </xf>
    <xf numFmtId="0" fontId="12" fillId="0" borderId="17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top" wrapText="1"/>
    </xf>
    <xf numFmtId="0" fontId="10" fillId="3" borderId="17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1" fillId="0" borderId="17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30" fillId="2" borderId="14" xfId="0" applyFont="1" applyFill="1" applyBorder="1" applyAlignment="1">
      <alignment horizontal="center" vertical="top"/>
    </xf>
    <xf numFmtId="0" fontId="30" fillId="2" borderId="22" xfId="0" applyFont="1" applyFill="1" applyBorder="1" applyAlignment="1">
      <alignment horizontal="center" vertical="top"/>
    </xf>
    <xf numFmtId="0" fontId="30" fillId="2" borderId="23" xfId="0" applyFont="1" applyFill="1" applyBorder="1" applyAlignment="1">
      <alignment horizontal="center" vertical="top"/>
    </xf>
    <xf numFmtId="0" fontId="10" fillId="7" borderId="6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39" fillId="2" borderId="23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top" wrapText="1"/>
    </xf>
    <xf numFmtId="0" fontId="10" fillId="6" borderId="22" xfId="0" applyFont="1" applyFill="1" applyBorder="1" applyAlignment="1">
      <alignment horizontal="center" vertical="top" wrapText="1"/>
    </xf>
    <xf numFmtId="0" fontId="39" fillId="2" borderId="14" xfId="0" applyFont="1" applyFill="1" applyBorder="1" applyAlignment="1">
      <alignment horizontal="center"/>
    </xf>
    <xf numFmtId="0" fontId="39" fillId="2" borderId="22" xfId="0" applyFont="1" applyFill="1" applyBorder="1" applyAlignment="1">
      <alignment horizontal="center"/>
    </xf>
    <xf numFmtId="0" fontId="39" fillId="2" borderId="23" xfId="0" applyFont="1" applyFill="1" applyBorder="1" applyAlignment="1">
      <alignment horizontal="center"/>
    </xf>
    <xf numFmtId="0" fontId="21" fillId="0" borderId="6" xfId="0" applyFont="1" applyBorder="1"/>
    <xf numFmtId="0" fontId="10" fillId="0" borderId="18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25" xfId="0" applyFont="1" applyFill="1" applyBorder="1" applyAlignment="1">
      <alignment horizontal="center"/>
    </xf>
    <xf numFmtId="0" fontId="33" fillId="0" borderId="17" xfId="0" applyFont="1" applyBorder="1" applyAlignment="1">
      <alignment horizontal="center" vertical="top" wrapText="1"/>
    </xf>
    <xf numFmtId="0" fontId="33" fillId="0" borderId="15" xfId="0" applyFont="1" applyBorder="1" applyAlignment="1">
      <alignment horizontal="center" vertical="top" wrapText="1"/>
    </xf>
    <xf numFmtId="0" fontId="10" fillId="8" borderId="14" xfId="0" applyFont="1" applyFill="1" applyBorder="1" applyAlignment="1">
      <alignment horizontal="center" vertical="top"/>
    </xf>
    <xf numFmtId="0" fontId="10" fillId="8" borderId="22" xfId="0" applyFont="1" applyFill="1" applyBorder="1" applyAlignment="1">
      <alignment horizontal="center" vertical="top"/>
    </xf>
    <xf numFmtId="0" fontId="10" fillId="8" borderId="23" xfId="0" applyFont="1" applyFill="1" applyBorder="1" applyAlignment="1">
      <alignment horizontal="center" vertical="top"/>
    </xf>
    <xf numFmtId="0" fontId="10" fillId="3" borderId="14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46" fillId="2" borderId="6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F945"/>
  <sheetViews>
    <sheetView topLeftCell="A82" zoomScale="57" zoomScaleNormal="57" workbookViewId="0">
      <selection activeCell="AK18" sqref="AK18"/>
    </sheetView>
  </sheetViews>
  <sheetFormatPr defaultRowHeight="15"/>
  <cols>
    <col min="1" max="1" width="48.28515625" style="267" customWidth="1"/>
    <col min="2" max="2" width="24" style="253" customWidth="1"/>
    <col min="3" max="3" width="26.28515625" style="17" customWidth="1"/>
    <col min="4" max="4" width="29.140625" style="18" customWidth="1"/>
    <col min="5" max="5" width="7" customWidth="1"/>
    <col min="6" max="6" width="6.85546875" customWidth="1"/>
    <col min="7" max="7" width="7.5703125" customWidth="1"/>
    <col min="8" max="8" width="8.28515625" customWidth="1"/>
    <col min="9" max="9" width="7.5703125" customWidth="1"/>
    <col min="10" max="10" width="8.140625" customWidth="1"/>
    <col min="11" max="11" width="7.85546875" customWidth="1"/>
    <col min="12" max="13" width="7" customWidth="1"/>
    <col min="14" max="14" width="7.140625" customWidth="1"/>
    <col min="15" max="15" width="6.5703125" customWidth="1"/>
    <col min="16" max="16" width="7.85546875" customWidth="1"/>
    <col min="17" max="17" width="8.140625" customWidth="1"/>
    <col min="18" max="18" width="6.7109375" customWidth="1"/>
    <col min="19" max="19" width="7.5703125" customWidth="1"/>
    <col min="20" max="20" width="9" customWidth="1"/>
    <col min="21" max="21" width="7.5703125" customWidth="1"/>
    <col min="22" max="22" width="7.7109375" customWidth="1"/>
    <col min="23" max="23" width="7.42578125" customWidth="1"/>
    <col min="24" max="24" width="8" customWidth="1"/>
    <col min="25" max="25" width="6.85546875" customWidth="1"/>
    <col min="26" max="26" width="6.42578125" customWidth="1"/>
    <col min="27" max="27" width="7.42578125" customWidth="1"/>
    <col min="28" max="28" width="8.5703125" customWidth="1"/>
    <col min="29" max="29" width="15.140625" customWidth="1"/>
    <col min="30" max="30" width="11.140625" customWidth="1"/>
    <col min="31" max="31" width="13.7109375" style="16" customWidth="1"/>
  </cols>
  <sheetData>
    <row r="1" spans="1:214" s="69" customFormat="1" ht="38.25" customHeight="1">
      <c r="A1" s="366" t="s">
        <v>260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</row>
    <row r="2" spans="1:214" s="69" customFormat="1" ht="38.25" customHeight="1">
      <c r="A2" s="366" t="s">
        <v>27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</row>
    <row r="3" spans="1:214" s="69" customFormat="1" ht="38.25" customHeight="1">
      <c r="A3" s="363" t="s">
        <v>339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</row>
    <row r="4" spans="1:214" s="69" customFormat="1" ht="38.25" customHeight="1">
      <c r="A4" s="360" t="s">
        <v>0</v>
      </c>
      <c r="B4" s="361"/>
      <c r="C4" s="361"/>
      <c r="D4" s="362"/>
      <c r="E4" s="360" t="s">
        <v>1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2"/>
      <c r="AC4" s="54" t="s">
        <v>261</v>
      </c>
      <c r="AD4" s="86"/>
      <c r="AE4" s="89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</row>
    <row r="5" spans="1:214" s="69" customFormat="1" ht="38.25" customHeight="1">
      <c r="A5" s="368" t="s">
        <v>2</v>
      </c>
      <c r="B5" s="372" t="s">
        <v>94</v>
      </c>
      <c r="C5" s="370" t="s">
        <v>96</v>
      </c>
      <c r="D5" s="370" t="s">
        <v>3</v>
      </c>
      <c r="E5" s="33" t="s">
        <v>29</v>
      </c>
      <c r="F5" s="32"/>
      <c r="G5" s="32"/>
      <c r="H5" s="33" t="s">
        <v>30</v>
      </c>
      <c r="I5" s="32"/>
      <c r="J5" s="32"/>
      <c r="K5" s="33" t="s">
        <v>31</v>
      </c>
      <c r="L5" s="32"/>
      <c r="M5" s="32"/>
      <c r="N5" s="33" t="s">
        <v>32</v>
      </c>
      <c r="O5" s="32"/>
      <c r="P5" s="32"/>
      <c r="Q5" s="33" t="s">
        <v>33</v>
      </c>
      <c r="R5" s="32"/>
      <c r="S5" s="32"/>
      <c r="T5" s="33" t="s">
        <v>34</v>
      </c>
      <c r="U5" s="32"/>
      <c r="V5" s="32"/>
      <c r="W5" s="358" t="s">
        <v>429</v>
      </c>
      <c r="X5" s="32"/>
      <c r="Y5" s="32"/>
      <c r="Z5" s="358" t="s">
        <v>430</v>
      </c>
      <c r="AA5" s="90"/>
      <c r="AB5" s="90"/>
      <c r="AC5" s="388" t="s">
        <v>53</v>
      </c>
      <c r="AD5" s="388" t="s">
        <v>52</v>
      </c>
      <c r="AE5" s="92" t="s">
        <v>4</v>
      </c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</row>
    <row r="6" spans="1:214" s="69" customFormat="1" ht="38.25" customHeight="1">
      <c r="A6" s="369"/>
      <c r="B6" s="373"/>
      <c r="C6" s="371"/>
      <c r="D6" s="371"/>
      <c r="E6" s="49" t="s">
        <v>5</v>
      </c>
      <c r="F6" s="43" t="s">
        <v>6</v>
      </c>
      <c r="G6" s="43" t="s">
        <v>7</v>
      </c>
      <c r="H6" s="49" t="s">
        <v>5</v>
      </c>
      <c r="I6" s="43" t="s">
        <v>6</v>
      </c>
      <c r="J6" s="43" t="s">
        <v>7</v>
      </c>
      <c r="K6" s="49" t="s">
        <v>5</v>
      </c>
      <c r="L6" s="43" t="s">
        <v>6</v>
      </c>
      <c r="M6" s="43" t="s">
        <v>7</v>
      </c>
      <c r="N6" s="49" t="s">
        <v>5</v>
      </c>
      <c r="O6" s="43" t="s">
        <v>6</v>
      </c>
      <c r="P6" s="43" t="s">
        <v>7</v>
      </c>
      <c r="Q6" s="49" t="s">
        <v>5</v>
      </c>
      <c r="R6" s="43" t="s">
        <v>6</v>
      </c>
      <c r="S6" s="43" t="s">
        <v>7</v>
      </c>
      <c r="T6" s="49" t="s">
        <v>5</v>
      </c>
      <c r="U6" s="43" t="s">
        <v>6</v>
      </c>
      <c r="V6" s="43" t="s">
        <v>7</v>
      </c>
      <c r="W6" s="43" t="s">
        <v>5</v>
      </c>
      <c r="X6" s="43" t="s">
        <v>6</v>
      </c>
      <c r="Y6" s="43" t="s">
        <v>7</v>
      </c>
      <c r="Z6" s="49" t="s">
        <v>5</v>
      </c>
      <c r="AA6" s="43" t="s">
        <v>6</v>
      </c>
      <c r="AB6" s="43" t="s">
        <v>7</v>
      </c>
      <c r="AC6" s="389"/>
      <c r="AD6" s="389"/>
      <c r="AE6" s="94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</row>
    <row r="7" spans="1:214" s="69" customFormat="1" ht="38.25" customHeight="1">
      <c r="A7" s="393" t="s">
        <v>8</v>
      </c>
      <c r="B7" s="394"/>
      <c r="C7" s="394"/>
      <c r="D7" s="395"/>
      <c r="E7" s="399">
        <f>SUM(AE8:AE39)</f>
        <v>155</v>
      </c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1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</row>
    <row r="8" spans="1:214" s="69" customFormat="1" ht="38.25" customHeight="1">
      <c r="A8" s="262" t="s">
        <v>412</v>
      </c>
      <c r="B8" s="13" t="s">
        <v>117</v>
      </c>
      <c r="C8" s="28" t="s">
        <v>266</v>
      </c>
      <c r="D8" s="28" t="s">
        <v>114</v>
      </c>
      <c r="E8" s="49">
        <v>9</v>
      </c>
      <c r="F8" s="46">
        <v>30</v>
      </c>
      <c r="G8" s="46">
        <v>195</v>
      </c>
      <c r="H8" s="56"/>
      <c r="I8" s="43"/>
      <c r="J8" s="43"/>
      <c r="K8" s="56"/>
      <c r="L8" s="43"/>
      <c r="M8" s="43"/>
      <c r="N8" s="56"/>
      <c r="O8" s="43"/>
      <c r="P8" s="43"/>
      <c r="Q8" s="56"/>
      <c r="R8" s="43"/>
      <c r="S8" s="43"/>
      <c r="T8" s="56"/>
      <c r="U8" s="43"/>
      <c r="V8" s="43"/>
      <c r="W8" s="56"/>
      <c r="X8" s="43"/>
      <c r="Y8" s="43"/>
      <c r="Z8" s="56"/>
      <c r="AA8" s="43"/>
      <c r="AB8" s="43"/>
      <c r="AC8" s="377">
        <f>SUM(AA15,X14,U13,R12,O11,L10,I9,F8)</f>
        <v>270</v>
      </c>
      <c r="AD8" s="377">
        <f>SUM(AB15,Y14,V13,S12,P11,M10,J9,G8)</f>
        <v>2305</v>
      </c>
      <c r="AE8" s="374">
        <f>SUM(E8,H9,K10,N11,Q12,T13,W14,Z15)</f>
        <v>103</v>
      </c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</row>
    <row r="9" spans="1:214" s="69" customFormat="1" ht="38.25" customHeight="1">
      <c r="A9" s="262" t="s">
        <v>413</v>
      </c>
      <c r="B9" s="13" t="s">
        <v>117</v>
      </c>
      <c r="C9" s="28" t="s">
        <v>266</v>
      </c>
      <c r="D9" s="27" t="s">
        <v>262</v>
      </c>
      <c r="E9" s="56"/>
      <c r="F9" s="46"/>
      <c r="G9" s="46"/>
      <c r="H9" s="49">
        <v>10</v>
      </c>
      <c r="I9" s="43">
        <v>30</v>
      </c>
      <c r="J9" s="43">
        <v>220</v>
      </c>
      <c r="K9" s="56"/>
      <c r="L9" s="43"/>
      <c r="M9" s="43"/>
      <c r="N9" s="56"/>
      <c r="O9" s="43"/>
      <c r="P9" s="43"/>
      <c r="Q9" s="56"/>
      <c r="R9" s="43"/>
      <c r="S9" s="43"/>
      <c r="T9" s="56"/>
      <c r="U9" s="43"/>
      <c r="V9" s="43"/>
      <c r="W9" s="56"/>
      <c r="X9" s="43"/>
      <c r="Y9" s="43"/>
      <c r="Z9" s="56"/>
      <c r="AA9" s="43"/>
      <c r="AB9" s="43"/>
      <c r="AC9" s="378"/>
      <c r="AD9" s="378"/>
      <c r="AE9" s="375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</row>
    <row r="10" spans="1:214" s="69" customFormat="1" ht="38.25" customHeight="1">
      <c r="A10" s="262" t="s">
        <v>414</v>
      </c>
      <c r="B10" s="13" t="s">
        <v>117</v>
      </c>
      <c r="C10" s="28" t="s">
        <v>266</v>
      </c>
      <c r="D10" s="27" t="s">
        <v>263</v>
      </c>
      <c r="E10" s="56"/>
      <c r="F10" s="46"/>
      <c r="G10" s="46"/>
      <c r="H10" s="56"/>
      <c r="I10" s="43"/>
      <c r="J10" s="43"/>
      <c r="K10" s="49">
        <v>12</v>
      </c>
      <c r="L10" s="43">
        <v>30</v>
      </c>
      <c r="M10" s="43">
        <v>270</v>
      </c>
      <c r="N10" s="56"/>
      <c r="O10" s="43"/>
      <c r="P10" s="43"/>
      <c r="Q10" s="56"/>
      <c r="R10" s="43"/>
      <c r="S10" s="43"/>
      <c r="T10" s="56"/>
      <c r="U10" s="43"/>
      <c r="V10" s="43"/>
      <c r="W10" s="56"/>
      <c r="X10" s="43"/>
      <c r="Y10" s="43"/>
      <c r="Z10" s="56"/>
      <c r="AA10" s="43"/>
      <c r="AB10" s="43"/>
      <c r="AC10" s="378"/>
      <c r="AD10" s="378"/>
      <c r="AE10" s="375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</row>
    <row r="11" spans="1:214" s="69" customFormat="1" ht="38.25" customHeight="1">
      <c r="A11" s="262" t="s">
        <v>415</v>
      </c>
      <c r="B11" s="13" t="s">
        <v>117</v>
      </c>
      <c r="C11" s="28" t="s">
        <v>266</v>
      </c>
      <c r="D11" s="27" t="s">
        <v>264</v>
      </c>
      <c r="E11" s="56"/>
      <c r="F11" s="46"/>
      <c r="G11" s="46"/>
      <c r="H11" s="56"/>
      <c r="I11" s="43"/>
      <c r="J11" s="43"/>
      <c r="K11" s="56"/>
      <c r="L11" s="43"/>
      <c r="M11" s="43"/>
      <c r="N11" s="49">
        <v>13</v>
      </c>
      <c r="O11" s="43">
        <v>30</v>
      </c>
      <c r="P11" s="43">
        <v>295</v>
      </c>
      <c r="Q11" s="56"/>
      <c r="R11" s="43"/>
      <c r="S11" s="43"/>
      <c r="T11" s="56"/>
      <c r="U11" s="43"/>
      <c r="V11" s="43"/>
      <c r="W11" s="56"/>
      <c r="X11" s="43"/>
      <c r="Y11" s="43"/>
      <c r="Z11" s="56"/>
      <c r="AA11" s="43"/>
      <c r="AB11" s="43"/>
      <c r="AC11" s="378"/>
      <c r="AD11" s="378"/>
      <c r="AE11" s="375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</row>
    <row r="12" spans="1:214" s="69" customFormat="1" ht="38.25" customHeight="1">
      <c r="A12" s="262" t="s">
        <v>416</v>
      </c>
      <c r="B12" s="13" t="s">
        <v>117</v>
      </c>
      <c r="C12" s="28" t="s">
        <v>266</v>
      </c>
      <c r="D12" s="27" t="s">
        <v>265</v>
      </c>
      <c r="E12" s="56"/>
      <c r="F12" s="46"/>
      <c r="G12" s="46"/>
      <c r="H12" s="56"/>
      <c r="I12" s="43"/>
      <c r="J12" s="43"/>
      <c r="K12" s="56"/>
      <c r="L12" s="43"/>
      <c r="M12" s="43"/>
      <c r="N12" s="56"/>
      <c r="O12" s="43"/>
      <c r="P12" s="43"/>
      <c r="Q12" s="49">
        <v>13</v>
      </c>
      <c r="R12" s="43">
        <v>30</v>
      </c>
      <c r="S12" s="43">
        <v>295</v>
      </c>
      <c r="T12" s="56"/>
      <c r="U12" s="43"/>
      <c r="V12" s="43"/>
      <c r="W12" s="56"/>
      <c r="X12" s="43"/>
      <c r="Y12" s="43"/>
      <c r="Z12" s="56"/>
      <c r="AA12" s="43"/>
      <c r="AB12" s="43"/>
      <c r="AC12" s="378"/>
      <c r="AD12" s="378"/>
      <c r="AE12" s="375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</row>
    <row r="13" spans="1:214" s="69" customFormat="1" ht="38.25" customHeight="1">
      <c r="A13" s="262" t="s">
        <v>417</v>
      </c>
      <c r="B13" s="13" t="s">
        <v>117</v>
      </c>
      <c r="C13" s="28" t="s">
        <v>266</v>
      </c>
      <c r="D13" s="27" t="s">
        <v>267</v>
      </c>
      <c r="E13" s="56"/>
      <c r="F13" s="46"/>
      <c r="G13" s="46"/>
      <c r="H13" s="56"/>
      <c r="I13" s="43"/>
      <c r="J13" s="43"/>
      <c r="K13" s="56"/>
      <c r="L13" s="43"/>
      <c r="M13" s="43"/>
      <c r="N13" s="56"/>
      <c r="O13" s="43"/>
      <c r="P13" s="43"/>
      <c r="Q13" s="56"/>
      <c r="R13" s="43"/>
      <c r="S13" s="43"/>
      <c r="T13" s="49">
        <v>13</v>
      </c>
      <c r="U13" s="43">
        <v>30</v>
      </c>
      <c r="V13" s="43">
        <v>295</v>
      </c>
      <c r="W13" s="56"/>
      <c r="X13" s="43"/>
      <c r="Y13" s="43"/>
      <c r="Z13" s="56"/>
      <c r="AA13" s="43"/>
      <c r="AB13" s="43"/>
      <c r="AC13" s="378"/>
      <c r="AD13" s="378"/>
      <c r="AE13" s="375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</row>
    <row r="14" spans="1:214" s="69" customFormat="1" ht="38.25" customHeight="1">
      <c r="A14" s="262" t="s">
        <v>186</v>
      </c>
      <c r="B14" s="13" t="s">
        <v>117</v>
      </c>
      <c r="C14" s="28" t="s">
        <v>266</v>
      </c>
      <c r="D14" s="27" t="s">
        <v>200</v>
      </c>
      <c r="E14" s="56"/>
      <c r="F14" s="46"/>
      <c r="G14" s="46"/>
      <c r="H14" s="56"/>
      <c r="I14" s="43"/>
      <c r="J14" s="43"/>
      <c r="K14" s="56"/>
      <c r="L14" s="43"/>
      <c r="M14" s="43"/>
      <c r="N14" s="56"/>
      <c r="O14" s="43"/>
      <c r="P14" s="43"/>
      <c r="Q14" s="56"/>
      <c r="R14" s="43"/>
      <c r="S14" s="43"/>
      <c r="T14" s="56"/>
      <c r="U14" s="43"/>
      <c r="V14" s="43"/>
      <c r="W14" s="49">
        <v>16</v>
      </c>
      <c r="X14" s="43">
        <v>45</v>
      </c>
      <c r="Y14" s="43">
        <v>355</v>
      </c>
      <c r="Z14" s="56"/>
      <c r="AA14" s="43"/>
      <c r="AB14" s="43"/>
      <c r="AC14" s="378"/>
      <c r="AD14" s="378"/>
      <c r="AE14" s="375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</row>
    <row r="15" spans="1:214" s="69" customFormat="1" ht="38.25" customHeight="1">
      <c r="A15" s="262" t="s">
        <v>394</v>
      </c>
      <c r="B15" s="13" t="s">
        <v>117</v>
      </c>
      <c r="C15" s="28" t="s">
        <v>266</v>
      </c>
      <c r="D15" s="27" t="s">
        <v>186</v>
      </c>
      <c r="E15" s="56"/>
      <c r="F15" s="46"/>
      <c r="G15" s="46"/>
      <c r="H15" s="56"/>
      <c r="I15" s="43"/>
      <c r="J15" s="43"/>
      <c r="K15" s="56"/>
      <c r="L15" s="43"/>
      <c r="M15" s="43"/>
      <c r="N15" s="56"/>
      <c r="O15" s="43"/>
      <c r="P15" s="43"/>
      <c r="Q15" s="56"/>
      <c r="R15" s="43"/>
      <c r="S15" s="43"/>
      <c r="T15" s="56"/>
      <c r="U15" s="43"/>
      <c r="V15" s="43"/>
      <c r="W15" s="56"/>
      <c r="X15" s="43"/>
      <c r="Y15" s="43"/>
      <c r="Z15" s="49">
        <v>17</v>
      </c>
      <c r="AA15" s="43">
        <v>45</v>
      </c>
      <c r="AB15" s="43">
        <v>380</v>
      </c>
      <c r="AC15" s="379"/>
      <c r="AD15" s="379"/>
      <c r="AE15" s="376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</row>
    <row r="16" spans="1:214" s="69" customFormat="1" ht="38.25" customHeight="1">
      <c r="A16" s="262" t="s">
        <v>268</v>
      </c>
      <c r="B16" s="13" t="s">
        <v>116</v>
      </c>
      <c r="C16" s="28" t="s">
        <v>259</v>
      </c>
      <c r="D16" s="28" t="s">
        <v>114</v>
      </c>
      <c r="E16" s="56"/>
      <c r="F16" s="46"/>
      <c r="G16" s="46"/>
      <c r="H16" s="49">
        <v>2</v>
      </c>
      <c r="I16" s="46">
        <v>30</v>
      </c>
      <c r="J16" s="46">
        <v>35</v>
      </c>
      <c r="K16" s="56"/>
      <c r="L16" s="43"/>
      <c r="M16" s="43"/>
      <c r="N16" s="56"/>
      <c r="O16" s="43"/>
      <c r="P16" s="43"/>
      <c r="Q16" s="56"/>
      <c r="R16" s="43"/>
      <c r="S16" s="43"/>
      <c r="T16" s="56"/>
      <c r="U16" s="43"/>
      <c r="V16" s="43"/>
      <c r="W16" s="56"/>
      <c r="X16" s="43"/>
      <c r="Y16" s="43"/>
      <c r="Z16" s="56"/>
      <c r="AA16" s="43"/>
      <c r="AB16" s="43"/>
      <c r="AC16" s="377">
        <f>SUM(I16,L17,O18,R19,U20,X21)</f>
        <v>180</v>
      </c>
      <c r="AD16" s="377">
        <f>SUM(J16,M17,P18,S19,V20,Y21)</f>
        <v>260</v>
      </c>
      <c r="AE16" s="374">
        <f>SUM(H16,K17,N18,Q19,T20,W21)</f>
        <v>17</v>
      </c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</row>
    <row r="17" spans="1:214" s="69" customFormat="1" ht="38.25" customHeight="1">
      <c r="A17" s="262" t="s">
        <v>269</v>
      </c>
      <c r="B17" s="13" t="s">
        <v>116</v>
      </c>
      <c r="C17" s="28" t="s">
        <v>259</v>
      </c>
      <c r="D17" s="27" t="s">
        <v>268</v>
      </c>
      <c r="E17" s="56"/>
      <c r="F17" s="46"/>
      <c r="G17" s="46"/>
      <c r="H17" s="56"/>
      <c r="I17" s="46"/>
      <c r="J17" s="46"/>
      <c r="K17" s="49">
        <v>3</v>
      </c>
      <c r="L17" s="43">
        <v>30</v>
      </c>
      <c r="M17" s="43">
        <v>45</v>
      </c>
      <c r="N17" s="56"/>
      <c r="O17" s="43"/>
      <c r="P17" s="43"/>
      <c r="Q17" s="56"/>
      <c r="R17" s="43"/>
      <c r="S17" s="43"/>
      <c r="T17" s="56"/>
      <c r="U17" s="43"/>
      <c r="V17" s="43"/>
      <c r="W17" s="56"/>
      <c r="X17" s="43"/>
      <c r="Y17" s="43"/>
      <c r="Z17" s="56"/>
      <c r="AA17" s="43"/>
      <c r="AB17" s="43"/>
      <c r="AC17" s="378"/>
      <c r="AD17" s="378"/>
      <c r="AE17" s="375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</row>
    <row r="18" spans="1:214" s="69" customFormat="1" ht="38.25" customHeight="1">
      <c r="A18" s="262" t="s">
        <v>270</v>
      </c>
      <c r="B18" s="13" t="s">
        <v>116</v>
      </c>
      <c r="C18" s="28" t="s">
        <v>259</v>
      </c>
      <c r="D18" s="27" t="s">
        <v>269</v>
      </c>
      <c r="E18" s="56"/>
      <c r="F18" s="46"/>
      <c r="G18" s="46"/>
      <c r="H18" s="56"/>
      <c r="I18" s="46"/>
      <c r="J18" s="46"/>
      <c r="K18" s="56"/>
      <c r="L18" s="43"/>
      <c r="M18" s="43"/>
      <c r="N18" s="49">
        <v>3</v>
      </c>
      <c r="O18" s="43">
        <v>30</v>
      </c>
      <c r="P18" s="43">
        <v>45</v>
      </c>
      <c r="Q18" s="56"/>
      <c r="R18" s="43"/>
      <c r="S18" s="43"/>
      <c r="T18" s="56"/>
      <c r="U18" s="43"/>
      <c r="V18" s="43"/>
      <c r="W18" s="56"/>
      <c r="X18" s="43"/>
      <c r="Y18" s="43"/>
      <c r="Z18" s="56"/>
      <c r="AA18" s="43"/>
      <c r="AB18" s="43"/>
      <c r="AC18" s="378"/>
      <c r="AD18" s="378"/>
      <c r="AE18" s="375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</row>
    <row r="19" spans="1:214" s="69" customFormat="1" ht="38.25" customHeight="1">
      <c r="A19" s="262" t="s">
        <v>271</v>
      </c>
      <c r="B19" s="13" t="s">
        <v>116</v>
      </c>
      <c r="C19" s="28" t="s">
        <v>259</v>
      </c>
      <c r="D19" s="27" t="s">
        <v>270</v>
      </c>
      <c r="E19" s="56"/>
      <c r="F19" s="46"/>
      <c r="G19" s="46"/>
      <c r="H19" s="56"/>
      <c r="I19" s="46"/>
      <c r="J19" s="46"/>
      <c r="K19" s="56"/>
      <c r="L19" s="43"/>
      <c r="M19" s="43"/>
      <c r="N19" s="56"/>
      <c r="O19" s="43"/>
      <c r="P19" s="43"/>
      <c r="Q19" s="49">
        <v>3</v>
      </c>
      <c r="R19" s="43">
        <v>30</v>
      </c>
      <c r="S19" s="43">
        <v>45</v>
      </c>
      <c r="T19" s="56"/>
      <c r="U19" s="43"/>
      <c r="V19" s="43"/>
      <c r="W19" s="56"/>
      <c r="X19" s="43"/>
      <c r="Y19" s="43"/>
      <c r="Z19" s="56"/>
      <c r="AA19" s="43"/>
      <c r="AB19" s="43"/>
      <c r="AC19" s="378"/>
      <c r="AD19" s="378"/>
      <c r="AE19" s="375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</row>
    <row r="20" spans="1:214" s="69" customFormat="1" ht="38.25" customHeight="1">
      <c r="A20" s="262" t="s">
        <v>272</v>
      </c>
      <c r="B20" s="13" t="s">
        <v>116</v>
      </c>
      <c r="C20" s="28" t="s">
        <v>259</v>
      </c>
      <c r="D20" s="27" t="s">
        <v>271</v>
      </c>
      <c r="E20" s="56"/>
      <c r="F20" s="46"/>
      <c r="G20" s="46"/>
      <c r="H20" s="56"/>
      <c r="I20" s="46"/>
      <c r="J20" s="46"/>
      <c r="K20" s="56"/>
      <c r="L20" s="43"/>
      <c r="M20" s="43"/>
      <c r="N20" s="56"/>
      <c r="O20" s="43"/>
      <c r="P20" s="43"/>
      <c r="Q20" s="56"/>
      <c r="R20" s="43"/>
      <c r="S20" s="43"/>
      <c r="T20" s="49">
        <v>3</v>
      </c>
      <c r="U20" s="43">
        <v>30</v>
      </c>
      <c r="V20" s="43">
        <v>45</v>
      </c>
      <c r="W20" s="56"/>
      <c r="X20" s="43"/>
      <c r="Y20" s="43"/>
      <c r="Z20" s="56"/>
      <c r="AA20" s="43"/>
      <c r="AB20" s="43"/>
      <c r="AC20" s="378"/>
      <c r="AD20" s="378"/>
      <c r="AE20" s="375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</row>
    <row r="21" spans="1:214" s="69" customFormat="1" ht="38.25" customHeight="1">
      <c r="A21" s="262" t="s">
        <v>273</v>
      </c>
      <c r="B21" s="13" t="s">
        <v>116</v>
      </c>
      <c r="C21" s="28" t="s">
        <v>259</v>
      </c>
      <c r="D21" s="27" t="s">
        <v>272</v>
      </c>
      <c r="E21" s="56"/>
      <c r="F21" s="46"/>
      <c r="G21" s="46"/>
      <c r="H21" s="56"/>
      <c r="I21" s="46"/>
      <c r="J21" s="46"/>
      <c r="K21" s="56"/>
      <c r="L21" s="43"/>
      <c r="M21" s="43"/>
      <c r="N21" s="56"/>
      <c r="O21" s="43"/>
      <c r="P21" s="43"/>
      <c r="Q21" s="56"/>
      <c r="R21" s="43"/>
      <c r="S21" s="43"/>
      <c r="T21" s="56"/>
      <c r="U21" s="43"/>
      <c r="V21" s="43"/>
      <c r="W21" s="49">
        <v>3</v>
      </c>
      <c r="X21" s="43">
        <v>30</v>
      </c>
      <c r="Y21" s="43">
        <v>45</v>
      </c>
      <c r="Z21" s="56"/>
      <c r="AA21" s="43"/>
      <c r="AB21" s="43"/>
      <c r="AC21" s="379"/>
      <c r="AD21" s="379"/>
      <c r="AE21" s="376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</row>
    <row r="22" spans="1:214" s="69" customFormat="1" ht="38.25" customHeight="1">
      <c r="A22" s="262" t="s">
        <v>274</v>
      </c>
      <c r="B22" s="13" t="s">
        <v>117</v>
      </c>
      <c r="C22" s="28" t="s">
        <v>259</v>
      </c>
      <c r="D22" s="28" t="s">
        <v>114</v>
      </c>
      <c r="E22" s="56"/>
      <c r="F22" s="43"/>
      <c r="G22" s="43"/>
      <c r="H22" s="49">
        <v>3</v>
      </c>
      <c r="I22" s="46">
        <v>15</v>
      </c>
      <c r="J22" s="46">
        <v>60</v>
      </c>
      <c r="K22" s="56"/>
      <c r="L22" s="46"/>
      <c r="M22" s="46"/>
      <c r="N22" s="56"/>
      <c r="O22" s="46"/>
      <c r="P22" s="46"/>
      <c r="Q22" s="56"/>
      <c r="R22" s="43"/>
      <c r="S22" s="43"/>
      <c r="T22" s="56"/>
      <c r="U22" s="43"/>
      <c r="V22" s="43"/>
      <c r="W22" s="56"/>
      <c r="X22" s="43"/>
      <c r="Y22" s="43"/>
      <c r="Z22" s="56"/>
      <c r="AA22" s="43"/>
      <c r="AB22" s="43"/>
      <c r="AC22" s="377">
        <f>SUM(I22,L23,O24,R25,U26,X27)</f>
        <v>165</v>
      </c>
      <c r="AD22" s="377">
        <f>SUM(J22,M23,P24,S25,V26,Y27)</f>
        <v>285</v>
      </c>
      <c r="AE22" s="374">
        <f>SUM(H22,K23,N24,Q25,T26,W27)</f>
        <v>18</v>
      </c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</row>
    <row r="23" spans="1:214" s="69" customFormat="1" ht="38.25" customHeight="1">
      <c r="A23" s="262" t="s">
        <v>275</v>
      </c>
      <c r="B23" s="13" t="s">
        <v>117</v>
      </c>
      <c r="C23" s="28" t="s">
        <v>259</v>
      </c>
      <c r="D23" s="27" t="s">
        <v>274</v>
      </c>
      <c r="E23" s="56"/>
      <c r="F23" s="43"/>
      <c r="G23" s="43"/>
      <c r="H23" s="56"/>
      <c r="I23" s="46"/>
      <c r="J23" s="46"/>
      <c r="K23" s="49">
        <v>3</v>
      </c>
      <c r="L23" s="46">
        <v>30</v>
      </c>
      <c r="M23" s="46">
        <v>45</v>
      </c>
      <c r="N23" s="56"/>
      <c r="O23" s="46"/>
      <c r="P23" s="46"/>
      <c r="Q23" s="56"/>
      <c r="R23" s="43"/>
      <c r="S23" s="43"/>
      <c r="T23" s="56"/>
      <c r="U23" s="43"/>
      <c r="V23" s="43"/>
      <c r="W23" s="56"/>
      <c r="X23" s="43"/>
      <c r="Y23" s="43"/>
      <c r="Z23" s="56"/>
      <c r="AA23" s="43"/>
      <c r="AB23" s="43"/>
      <c r="AC23" s="378"/>
      <c r="AD23" s="378"/>
      <c r="AE23" s="375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</row>
    <row r="24" spans="1:214" s="69" customFormat="1" ht="38.25" customHeight="1">
      <c r="A24" s="262" t="s">
        <v>276</v>
      </c>
      <c r="B24" s="13" t="s">
        <v>117</v>
      </c>
      <c r="C24" s="28" t="s">
        <v>259</v>
      </c>
      <c r="D24" s="27" t="s">
        <v>275</v>
      </c>
      <c r="E24" s="56"/>
      <c r="F24" s="43"/>
      <c r="G24" s="43"/>
      <c r="H24" s="56"/>
      <c r="I24" s="46"/>
      <c r="J24" s="46"/>
      <c r="K24" s="56"/>
      <c r="L24" s="46"/>
      <c r="M24" s="46"/>
      <c r="N24" s="49">
        <v>3</v>
      </c>
      <c r="O24" s="46">
        <v>30</v>
      </c>
      <c r="P24" s="46">
        <v>45</v>
      </c>
      <c r="Q24" s="56"/>
      <c r="R24" s="43"/>
      <c r="S24" s="43"/>
      <c r="T24" s="56"/>
      <c r="U24" s="43"/>
      <c r="V24" s="43"/>
      <c r="W24" s="56"/>
      <c r="X24" s="43"/>
      <c r="Y24" s="43"/>
      <c r="Z24" s="56"/>
      <c r="AA24" s="43"/>
      <c r="AB24" s="43"/>
      <c r="AC24" s="378"/>
      <c r="AD24" s="378"/>
      <c r="AE24" s="375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</row>
    <row r="25" spans="1:214" s="69" customFormat="1" ht="38.25" customHeight="1">
      <c r="A25" s="262" t="s">
        <v>277</v>
      </c>
      <c r="B25" s="13" t="s">
        <v>117</v>
      </c>
      <c r="C25" s="28" t="s">
        <v>259</v>
      </c>
      <c r="D25" s="27" t="s">
        <v>276</v>
      </c>
      <c r="E25" s="56"/>
      <c r="F25" s="43"/>
      <c r="G25" s="43"/>
      <c r="H25" s="56"/>
      <c r="I25" s="46"/>
      <c r="J25" s="46"/>
      <c r="K25" s="56"/>
      <c r="L25" s="46"/>
      <c r="M25" s="46"/>
      <c r="N25" s="56"/>
      <c r="O25" s="46"/>
      <c r="P25" s="46"/>
      <c r="Q25" s="49">
        <v>3</v>
      </c>
      <c r="R25" s="43">
        <v>30</v>
      </c>
      <c r="S25" s="43">
        <v>45</v>
      </c>
      <c r="T25" s="56"/>
      <c r="U25" s="43"/>
      <c r="V25" s="43"/>
      <c r="W25" s="56"/>
      <c r="X25" s="43"/>
      <c r="Y25" s="43"/>
      <c r="Z25" s="56"/>
      <c r="AA25" s="43"/>
      <c r="AB25" s="43"/>
      <c r="AC25" s="378"/>
      <c r="AD25" s="378"/>
      <c r="AE25" s="375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</row>
    <row r="26" spans="1:214" s="69" customFormat="1" ht="38.25" customHeight="1">
      <c r="A26" s="262" t="s">
        <v>278</v>
      </c>
      <c r="B26" s="13" t="s">
        <v>117</v>
      </c>
      <c r="C26" s="28" t="s">
        <v>259</v>
      </c>
      <c r="D26" s="27" t="s">
        <v>277</v>
      </c>
      <c r="E26" s="56"/>
      <c r="F26" s="43"/>
      <c r="G26" s="43"/>
      <c r="H26" s="56"/>
      <c r="I26" s="46"/>
      <c r="J26" s="46"/>
      <c r="K26" s="56"/>
      <c r="L26" s="46"/>
      <c r="M26" s="46"/>
      <c r="N26" s="56"/>
      <c r="O26" s="46"/>
      <c r="P26" s="46"/>
      <c r="Q26" s="56"/>
      <c r="R26" s="43"/>
      <c r="S26" s="43"/>
      <c r="T26" s="49">
        <v>3</v>
      </c>
      <c r="U26" s="43">
        <v>30</v>
      </c>
      <c r="V26" s="43">
        <v>45</v>
      </c>
      <c r="W26" s="56"/>
      <c r="X26" s="43"/>
      <c r="Y26" s="43"/>
      <c r="Z26" s="56"/>
      <c r="AA26" s="43"/>
      <c r="AB26" s="43"/>
      <c r="AC26" s="378"/>
      <c r="AD26" s="378"/>
      <c r="AE26" s="375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</row>
    <row r="27" spans="1:214" s="69" customFormat="1" ht="38.25" customHeight="1">
      <c r="A27" s="262" t="s">
        <v>279</v>
      </c>
      <c r="B27" s="13" t="s">
        <v>117</v>
      </c>
      <c r="C27" s="28" t="s">
        <v>259</v>
      </c>
      <c r="D27" s="27" t="s">
        <v>278</v>
      </c>
      <c r="E27" s="56"/>
      <c r="F27" s="43"/>
      <c r="G27" s="43"/>
      <c r="H27" s="56"/>
      <c r="I27" s="46"/>
      <c r="J27" s="46"/>
      <c r="K27" s="56"/>
      <c r="L27" s="46"/>
      <c r="M27" s="46"/>
      <c r="N27" s="56"/>
      <c r="O27" s="46"/>
      <c r="P27" s="46"/>
      <c r="Q27" s="56"/>
      <c r="R27" s="43"/>
      <c r="S27" s="43"/>
      <c r="T27" s="56"/>
      <c r="U27" s="43"/>
      <c r="V27" s="43"/>
      <c r="W27" s="49">
        <v>3</v>
      </c>
      <c r="X27" s="43">
        <v>30</v>
      </c>
      <c r="Y27" s="43">
        <v>45</v>
      </c>
      <c r="Z27" s="56"/>
      <c r="AA27" s="43"/>
      <c r="AB27" s="43"/>
      <c r="AC27" s="379"/>
      <c r="AD27" s="379"/>
      <c r="AE27" s="376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</row>
    <row r="28" spans="1:214" s="69" customFormat="1" ht="38.25" customHeight="1">
      <c r="A28" s="262" t="s">
        <v>281</v>
      </c>
      <c r="B28" s="15" t="s">
        <v>116</v>
      </c>
      <c r="C28" s="28" t="s">
        <v>345</v>
      </c>
      <c r="D28" s="28" t="s">
        <v>114</v>
      </c>
      <c r="E28" s="56"/>
      <c r="F28" s="43"/>
      <c r="G28" s="43"/>
      <c r="H28" s="56"/>
      <c r="I28" s="43"/>
      <c r="J28" s="43"/>
      <c r="K28" s="56"/>
      <c r="L28" s="43"/>
      <c r="M28" s="43"/>
      <c r="N28" s="49">
        <v>2</v>
      </c>
      <c r="O28" s="43">
        <v>15</v>
      </c>
      <c r="P28" s="43">
        <v>35</v>
      </c>
      <c r="Q28" s="56"/>
      <c r="R28" s="43"/>
      <c r="S28" s="43"/>
      <c r="T28" s="56"/>
      <c r="U28" s="43"/>
      <c r="V28" s="43"/>
      <c r="W28" s="56"/>
      <c r="X28" s="43"/>
      <c r="Y28" s="43"/>
      <c r="Z28" s="56"/>
      <c r="AA28" s="43"/>
      <c r="AB28" s="43"/>
      <c r="AC28" s="377">
        <f>SUM(O28,R29)</f>
        <v>30</v>
      </c>
      <c r="AD28" s="377">
        <f>SUM(P28,S29)</f>
        <v>70</v>
      </c>
      <c r="AE28" s="374">
        <f>SUM(N28,Q29)</f>
        <v>4</v>
      </c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</row>
    <row r="29" spans="1:214" s="69" customFormat="1" ht="38.25" customHeight="1">
      <c r="A29" s="262" t="s">
        <v>282</v>
      </c>
      <c r="B29" s="15" t="s">
        <v>116</v>
      </c>
      <c r="C29" s="28" t="s">
        <v>345</v>
      </c>
      <c r="D29" s="28" t="s">
        <v>281</v>
      </c>
      <c r="E29" s="56"/>
      <c r="F29" s="43"/>
      <c r="G29" s="43"/>
      <c r="H29" s="56"/>
      <c r="I29" s="43"/>
      <c r="J29" s="43"/>
      <c r="K29" s="56"/>
      <c r="L29" s="43"/>
      <c r="M29" s="43"/>
      <c r="N29" s="56"/>
      <c r="O29" s="43"/>
      <c r="P29" s="43"/>
      <c r="Q29" s="49">
        <v>2</v>
      </c>
      <c r="R29" s="43">
        <v>15</v>
      </c>
      <c r="S29" s="43">
        <v>35</v>
      </c>
      <c r="T29" s="56"/>
      <c r="U29" s="43"/>
      <c r="V29" s="43"/>
      <c r="W29" s="56"/>
      <c r="X29" s="43"/>
      <c r="Y29" s="43"/>
      <c r="Z29" s="56"/>
      <c r="AA29" s="43"/>
      <c r="AB29" s="43"/>
      <c r="AC29" s="379"/>
      <c r="AD29" s="379"/>
      <c r="AE29" s="376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</row>
    <row r="30" spans="1:214" s="69" customFormat="1" ht="38.25" customHeight="1">
      <c r="A30" s="262" t="s">
        <v>316</v>
      </c>
      <c r="B30" s="15" t="s">
        <v>116</v>
      </c>
      <c r="C30" s="28" t="s">
        <v>280</v>
      </c>
      <c r="D30" s="28" t="s">
        <v>114</v>
      </c>
      <c r="E30" s="49">
        <v>1</v>
      </c>
      <c r="F30" s="43">
        <v>7</v>
      </c>
      <c r="G30" s="43">
        <v>18</v>
      </c>
      <c r="H30" s="56"/>
      <c r="I30" s="43"/>
      <c r="J30" s="43"/>
      <c r="K30" s="56"/>
      <c r="L30" s="43"/>
      <c r="M30" s="43"/>
      <c r="N30" s="56"/>
      <c r="O30" s="43"/>
      <c r="P30" s="43"/>
      <c r="Q30" s="56"/>
      <c r="R30" s="43"/>
      <c r="S30" s="43"/>
      <c r="T30" s="56"/>
      <c r="U30" s="43"/>
      <c r="V30" s="43"/>
      <c r="W30" s="56"/>
      <c r="X30" s="43"/>
      <c r="Y30" s="43"/>
      <c r="Z30" s="56"/>
      <c r="AA30" s="43"/>
      <c r="AB30" s="43"/>
      <c r="AC30" s="377">
        <f>SUM(AA37,X36,U35,R34,O33,L32,I31,F30)</f>
        <v>56</v>
      </c>
      <c r="AD30" s="377">
        <f>SUM(AB37,Y36,V35,S34,P33,M32,J31,G30)</f>
        <v>144</v>
      </c>
      <c r="AE30" s="374">
        <f>SUM(E30,H31,K32,N33,Q34,T35,W36,Z37)</f>
        <v>8</v>
      </c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</row>
    <row r="31" spans="1:214" s="69" customFormat="1" ht="38.25" customHeight="1">
      <c r="A31" s="262" t="s">
        <v>87</v>
      </c>
      <c r="B31" s="15" t="s">
        <v>116</v>
      </c>
      <c r="C31" s="28" t="s">
        <v>280</v>
      </c>
      <c r="D31" s="28" t="s">
        <v>114</v>
      </c>
      <c r="E31" s="56"/>
      <c r="F31" s="43"/>
      <c r="G31" s="43"/>
      <c r="H31" s="49">
        <v>1</v>
      </c>
      <c r="I31" s="43">
        <v>7</v>
      </c>
      <c r="J31" s="43">
        <v>18</v>
      </c>
      <c r="K31" s="56"/>
      <c r="L31" s="43"/>
      <c r="M31" s="43"/>
      <c r="N31" s="56"/>
      <c r="O31" s="43"/>
      <c r="P31" s="43"/>
      <c r="Q31" s="56"/>
      <c r="R31" s="43"/>
      <c r="S31" s="43"/>
      <c r="T31" s="56"/>
      <c r="U31" s="43"/>
      <c r="V31" s="43"/>
      <c r="W31" s="56"/>
      <c r="X31" s="43"/>
      <c r="Y31" s="43"/>
      <c r="Z31" s="56"/>
      <c r="AA31" s="43"/>
      <c r="AB31" s="43"/>
      <c r="AC31" s="378"/>
      <c r="AD31" s="378"/>
      <c r="AE31" s="375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</row>
    <row r="32" spans="1:214" s="69" customFormat="1" ht="38.25" customHeight="1">
      <c r="A32" s="262" t="s">
        <v>88</v>
      </c>
      <c r="B32" s="15" t="s">
        <v>116</v>
      </c>
      <c r="C32" s="28" t="s">
        <v>280</v>
      </c>
      <c r="D32" s="28" t="s">
        <v>114</v>
      </c>
      <c r="E32" s="56"/>
      <c r="F32" s="43"/>
      <c r="G32" s="43"/>
      <c r="H32" s="56"/>
      <c r="I32" s="43"/>
      <c r="J32" s="43"/>
      <c r="K32" s="49">
        <v>1</v>
      </c>
      <c r="L32" s="43">
        <v>7</v>
      </c>
      <c r="M32" s="43">
        <v>18</v>
      </c>
      <c r="N32" s="56"/>
      <c r="O32" s="43"/>
      <c r="P32" s="43"/>
      <c r="Q32" s="56"/>
      <c r="R32" s="43"/>
      <c r="S32" s="43"/>
      <c r="T32" s="56"/>
      <c r="U32" s="43"/>
      <c r="V32" s="43"/>
      <c r="W32" s="56"/>
      <c r="X32" s="43"/>
      <c r="Y32" s="43"/>
      <c r="Z32" s="56"/>
      <c r="AA32" s="43"/>
      <c r="AB32" s="43"/>
      <c r="AC32" s="378"/>
      <c r="AD32" s="378"/>
      <c r="AE32" s="375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</row>
    <row r="33" spans="1:214" s="69" customFormat="1" ht="38.25" customHeight="1">
      <c r="A33" s="262" t="s">
        <v>89</v>
      </c>
      <c r="B33" s="15" t="s">
        <v>116</v>
      </c>
      <c r="C33" s="28" t="s">
        <v>280</v>
      </c>
      <c r="D33" s="28" t="s">
        <v>114</v>
      </c>
      <c r="E33" s="56"/>
      <c r="F33" s="43"/>
      <c r="G33" s="43"/>
      <c r="H33" s="56"/>
      <c r="I33" s="43"/>
      <c r="J33" s="43"/>
      <c r="K33" s="56"/>
      <c r="L33" s="43"/>
      <c r="M33" s="43"/>
      <c r="N33" s="49">
        <v>1</v>
      </c>
      <c r="O33" s="43">
        <v>7</v>
      </c>
      <c r="P33" s="43">
        <v>18</v>
      </c>
      <c r="Q33" s="56"/>
      <c r="R33" s="43"/>
      <c r="S33" s="43"/>
      <c r="T33" s="56"/>
      <c r="U33" s="43"/>
      <c r="V33" s="43"/>
      <c r="W33" s="56"/>
      <c r="X33" s="43"/>
      <c r="Y33" s="43"/>
      <c r="Z33" s="56"/>
      <c r="AA33" s="43"/>
      <c r="AB33" s="43"/>
      <c r="AC33" s="378"/>
      <c r="AD33" s="378"/>
      <c r="AE33" s="375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</row>
    <row r="34" spans="1:214" s="69" customFormat="1" ht="38.25" customHeight="1">
      <c r="A34" s="262" t="s">
        <v>90</v>
      </c>
      <c r="B34" s="15" t="s">
        <v>116</v>
      </c>
      <c r="C34" s="28" t="s">
        <v>280</v>
      </c>
      <c r="D34" s="28" t="s">
        <v>114</v>
      </c>
      <c r="E34" s="56"/>
      <c r="F34" s="43"/>
      <c r="G34" s="43"/>
      <c r="H34" s="56"/>
      <c r="I34" s="43"/>
      <c r="J34" s="43"/>
      <c r="K34" s="56"/>
      <c r="L34" s="43"/>
      <c r="M34" s="43"/>
      <c r="N34" s="56"/>
      <c r="O34" s="43"/>
      <c r="P34" s="43"/>
      <c r="Q34" s="49">
        <v>1</v>
      </c>
      <c r="R34" s="43">
        <v>7</v>
      </c>
      <c r="S34" s="43">
        <v>18</v>
      </c>
      <c r="T34" s="56"/>
      <c r="U34" s="43"/>
      <c r="V34" s="43"/>
      <c r="W34" s="56"/>
      <c r="X34" s="43"/>
      <c r="Y34" s="43"/>
      <c r="Z34" s="56"/>
      <c r="AA34" s="43"/>
      <c r="AB34" s="43"/>
      <c r="AC34" s="378"/>
      <c r="AD34" s="378"/>
      <c r="AE34" s="375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</row>
    <row r="35" spans="1:214" s="69" customFormat="1" ht="38.25" customHeight="1">
      <c r="A35" s="262" t="s">
        <v>91</v>
      </c>
      <c r="B35" s="15" t="s">
        <v>116</v>
      </c>
      <c r="C35" s="28" t="s">
        <v>280</v>
      </c>
      <c r="D35" s="28" t="s">
        <v>114</v>
      </c>
      <c r="E35" s="56"/>
      <c r="F35" s="43"/>
      <c r="G35" s="43"/>
      <c r="H35" s="56"/>
      <c r="I35" s="43"/>
      <c r="J35" s="43"/>
      <c r="K35" s="56"/>
      <c r="L35" s="43"/>
      <c r="M35" s="43"/>
      <c r="N35" s="56"/>
      <c r="O35" s="43"/>
      <c r="P35" s="43"/>
      <c r="Q35" s="56"/>
      <c r="R35" s="43"/>
      <c r="S35" s="43"/>
      <c r="T35" s="49">
        <v>1</v>
      </c>
      <c r="U35" s="43">
        <v>7</v>
      </c>
      <c r="V35" s="43">
        <v>18</v>
      </c>
      <c r="W35" s="56"/>
      <c r="X35" s="43"/>
      <c r="Y35" s="43"/>
      <c r="Z35" s="56"/>
      <c r="AA35" s="43"/>
      <c r="AB35" s="43"/>
      <c r="AC35" s="378"/>
      <c r="AD35" s="378"/>
      <c r="AE35" s="375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</row>
    <row r="36" spans="1:214" s="69" customFormat="1" ht="38.25" customHeight="1">
      <c r="A36" s="262" t="s">
        <v>92</v>
      </c>
      <c r="B36" s="15" t="s">
        <v>116</v>
      </c>
      <c r="C36" s="28" t="s">
        <v>280</v>
      </c>
      <c r="D36" s="28" t="s">
        <v>114</v>
      </c>
      <c r="E36" s="56"/>
      <c r="F36" s="43"/>
      <c r="G36" s="43"/>
      <c r="H36" s="56"/>
      <c r="I36" s="43"/>
      <c r="J36" s="43"/>
      <c r="K36" s="56"/>
      <c r="L36" s="43"/>
      <c r="M36" s="43"/>
      <c r="N36" s="56"/>
      <c r="O36" s="43"/>
      <c r="P36" s="43"/>
      <c r="Q36" s="56"/>
      <c r="R36" s="43"/>
      <c r="S36" s="43"/>
      <c r="T36" s="56"/>
      <c r="U36" s="43"/>
      <c r="V36" s="43"/>
      <c r="W36" s="49">
        <v>1</v>
      </c>
      <c r="X36" s="43">
        <v>7</v>
      </c>
      <c r="Y36" s="43">
        <v>18</v>
      </c>
      <c r="Z36" s="56"/>
      <c r="AA36" s="43"/>
      <c r="AB36" s="43"/>
      <c r="AC36" s="378"/>
      <c r="AD36" s="378"/>
      <c r="AE36" s="375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</row>
    <row r="37" spans="1:214" s="69" customFormat="1" ht="38.25" customHeight="1">
      <c r="A37" s="262" t="s">
        <v>93</v>
      </c>
      <c r="B37" s="15" t="s">
        <v>116</v>
      </c>
      <c r="C37" s="28" t="s">
        <v>280</v>
      </c>
      <c r="D37" s="28" t="s">
        <v>114</v>
      </c>
      <c r="E37" s="56"/>
      <c r="F37" s="43"/>
      <c r="G37" s="43"/>
      <c r="H37" s="56"/>
      <c r="I37" s="43"/>
      <c r="J37" s="43"/>
      <c r="K37" s="56"/>
      <c r="L37" s="43"/>
      <c r="M37" s="43"/>
      <c r="N37" s="56"/>
      <c r="O37" s="43"/>
      <c r="P37" s="43"/>
      <c r="Q37" s="56"/>
      <c r="R37" s="43"/>
      <c r="S37" s="43"/>
      <c r="T37" s="56"/>
      <c r="U37" s="43"/>
      <c r="V37" s="43"/>
      <c r="W37" s="56"/>
      <c r="X37" s="43"/>
      <c r="Y37" s="43"/>
      <c r="Z37" s="49">
        <v>1</v>
      </c>
      <c r="AA37" s="43">
        <v>7</v>
      </c>
      <c r="AB37" s="43">
        <v>18</v>
      </c>
      <c r="AC37" s="379"/>
      <c r="AD37" s="379"/>
      <c r="AE37" s="376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</row>
    <row r="38" spans="1:214" s="69" customFormat="1" ht="38.25" customHeight="1">
      <c r="A38" s="263" t="s">
        <v>233</v>
      </c>
      <c r="B38" s="12" t="s">
        <v>116</v>
      </c>
      <c r="C38" s="28" t="s">
        <v>346</v>
      </c>
      <c r="D38" s="28" t="s">
        <v>114</v>
      </c>
      <c r="E38" s="56"/>
      <c r="F38" s="43"/>
      <c r="G38" s="43"/>
      <c r="H38" s="49">
        <v>3</v>
      </c>
      <c r="I38" s="43">
        <v>30</v>
      </c>
      <c r="J38" s="43">
        <v>20</v>
      </c>
      <c r="K38" s="56"/>
      <c r="L38" s="43"/>
      <c r="M38" s="43"/>
      <c r="N38" s="56"/>
      <c r="O38" s="43"/>
      <c r="P38" s="43"/>
      <c r="Q38" s="56"/>
      <c r="R38" s="43"/>
      <c r="S38" s="43"/>
      <c r="T38" s="56"/>
      <c r="U38" s="43"/>
      <c r="V38" s="43"/>
      <c r="W38" s="56"/>
      <c r="X38" s="43"/>
      <c r="Y38" s="43"/>
      <c r="Z38" s="56"/>
      <c r="AA38" s="43"/>
      <c r="AB38" s="43"/>
      <c r="AC38" s="377">
        <f>SUM(I38,L39)</f>
        <v>60</v>
      </c>
      <c r="AD38" s="377">
        <f>SUM(J38,M39)</f>
        <v>40</v>
      </c>
      <c r="AE38" s="374">
        <f>SUM(H38,K39)</f>
        <v>5</v>
      </c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</row>
    <row r="39" spans="1:214" s="69" customFormat="1" ht="38.25" customHeight="1">
      <c r="A39" s="263" t="s">
        <v>232</v>
      </c>
      <c r="B39" s="12" t="s">
        <v>116</v>
      </c>
      <c r="C39" s="28" t="s">
        <v>346</v>
      </c>
      <c r="D39" s="28" t="s">
        <v>233</v>
      </c>
      <c r="E39" s="56"/>
      <c r="F39" s="43"/>
      <c r="G39" s="43"/>
      <c r="H39" s="56"/>
      <c r="I39" s="43"/>
      <c r="J39" s="43"/>
      <c r="K39" s="49">
        <v>2</v>
      </c>
      <c r="L39" s="43">
        <v>30</v>
      </c>
      <c r="M39" s="43">
        <v>20</v>
      </c>
      <c r="N39" s="56"/>
      <c r="O39" s="43"/>
      <c r="P39" s="43"/>
      <c r="Q39" s="56"/>
      <c r="R39" s="43"/>
      <c r="S39" s="43"/>
      <c r="T39" s="56"/>
      <c r="U39" s="43"/>
      <c r="V39" s="43"/>
      <c r="W39" s="56"/>
      <c r="X39" s="43"/>
      <c r="Y39" s="43"/>
      <c r="Z39" s="56"/>
      <c r="AA39" s="43"/>
      <c r="AB39" s="43"/>
      <c r="AC39" s="379"/>
      <c r="AD39" s="379"/>
      <c r="AE39" s="376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</row>
    <row r="40" spans="1:214" s="69" customFormat="1" ht="38.25" customHeight="1">
      <c r="A40" s="393" t="s">
        <v>47</v>
      </c>
      <c r="B40" s="394"/>
      <c r="C40" s="394"/>
      <c r="D40" s="395"/>
      <c r="E40" s="407">
        <f>SUM(AE41:AE56)</f>
        <v>40</v>
      </c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8"/>
      <c r="AB40" s="408"/>
      <c r="AC40" s="348"/>
      <c r="AD40" s="348"/>
      <c r="AE40" s="349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</row>
    <row r="41" spans="1:214" s="69" customFormat="1" ht="38.25" customHeight="1">
      <c r="A41" s="264" t="s">
        <v>97</v>
      </c>
      <c r="B41" s="9" t="s">
        <v>116</v>
      </c>
      <c r="C41" s="28" t="s">
        <v>259</v>
      </c>
      <c r="D41" s="28" t="s">
        <v>114</v>
      </c>
      <c r="E41" s="49">
        <v>2</v>
      </c>
      <c r="F41" s="46">
        <v>22.5</v>
      </c>
      <c r="G41" s="46">
        <v>27.5</v>
      </c>
      <c r="H41" s="56"/>
      <c r="I41" s="46"/>
      <c r="J41" s="46"/>
      <c r="K41" s="56"/>
      <c r="L41" s="46"/>
      <c r="M41" s="46"/>
      <c r="N41" s="56"/>
      <c r="O41" s="43"/>
      <c r="P41" s="43"/>
      <c r="Q41" s="56"/>
      <c r="R41" s="43"/>
      <c r="S41" s="43"/>
      <c r="T41" s="56"/>
      <c r="U41" s="43"/>
      <c r="V41" s="43"/>
      <c r="W41" s="56"/>
      <c r="X41" s="43"/>
      <c r="Y41" s="43"/>
      <c r="Z41" s="56"/>
      <c r="AA41" s="43"/>
      <c r="AB41" s="43"/>
      <c r="AC41" s="386">
        <f>SUM( F41,I42)</f>
        <v>45</v>
      </c>
      <c r="AD41" s="386">
        <f>SUM(G41,J42)</f>
        <v>55</v>
      </c>
      <c r="AE41" s="374">
        <f>SUM(E41,H42)</f>
        <v>4</v>
      </c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</row>
    <row r="42" spans="1:214" s="69" customFormat="1" ht="38.25" customHeight="1">
      <c r="A42" s="264" t="s">
        <v>98</v>
      </c>
      <c r="B42" s="9" t="s">
        <v>116</v>
      </c>
      <c r="C42" s="28" t="s">
        <v>259</v>
      </c>
      <c r="D42" s="28" t="s">
        <v>97</v>
      </c>
      <c r="E42" s="56"/>
      <c r="F42" s="46"/>
      <c r="G42" s="46"/>
      <c r="H42" s="49">
        <v>2</v>
      </c>
      <c r="I42" s="46">
        <v>22.5</v>
      </c>
      <c r="J42" s="46">
        <v>27.5</v>
      </c>
      <c r="K42" s="56"/>
      <c r="L42" s="46"/>
      <c r="M42" s="46"/>
      <c r="N42" s="56"/>
      <c r="O42" s="43"/>
      <c r="P42" s="43"/>
      <c r="Q42" s="56"/>
      <c r="R42" s="43"/>
      <c r="S42" s="43"/>
      <c r="T42" s="56"/>
      <c r="U42" s="43"/>
      <c r="V42" s="43"/>
      <c r="W42" s="56"/>
      <c r="X42" s="43"/>
      <c r="Y42" s="43"/>
      <c r="Z42" s="56"/>
      <c r="AA42" s="43"/>
      <c r="AB42" s="43"/>
      <c r="AC42" s="387"/>
      <c r="AD42" s="387"/>
      <c r="AE42" s="376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</row>
    <row r="43" spans="1:214" s="69" customFormat="1" ht="38.25" customHeight="1">
      <c r="A43" s="265" t="s">
        <v>100</v>
      </c>
      <c r="B43" s="10" t="s">
        <v>116</v>
      </c>
      <c r="C43" s="28" t="s">
        <v>259</v>
      </c>
      <c r="D43" s="28" t="s">
        <v>114</v>
      </c>
      <c r="E43" s="49">
        <v>3</v>
      </c>
      <c r="F43" s="46">
        <v>30</v>
      </c>
      <c r="G43" s="46">
        <v>45</v>
      </c>
      <c r="H43" s="56"/>
      <c r="I43" s="46"/>
      <c r="J43" s="46"/>
      <c r="K43" s="56"/>
      <c r="L43" s="46"/>
      <c r="M43" s="46"/>
      <c r="N43" s="56"/>
      <c r="O43" s="43"/>
      <c r="P43" s="43"/>
      <c r="Q43" s="56"/>
      <c r="R43" s="43"/>
      <c r="S43" s="43"/>
      <c r="T43" s="56"/>
      <c r="U43" s="43"/>
      <c r="V43" s="43"/>
      <c r="W43" s="56"/>
      <c r="X43" s="43"/>
      <c r="Y43" s="43"/>
      <c r="Z43" s="56"/>
      <c r="AA43" s="43"/>
      <c r="AB43" s="43"/>
      <c r="AC43" s="386">
        <f>SUM( F43,I44,L45,O46)</f>
        <v>120</v>
      </c>
      <c r="AD43" s="386">
        <f>SUM(G43,J44,M45,P46)</f>
        <v>180</v>
      </c>
      <c r="AE43" s="374">
        <f>SUM(E43,H44,K45,N46)</f>
        <v>12</v>
      </c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</row>
    <row r="44" spans="1:214" s="69" customFormat="1" ht="38.25" customHeight="1">
      <c r="A44" s="265" t="s">
        <v>101</v>
      </c>
      <c r="B44" s="10" t="s">
        <v>116</v>
      </c>
      <c r="C44" s="28" t="s">
        <v>259</v>
      </c>
      <c r="D44" s="28" t="s">
        <v>100</v>
      </c>
      <c r="E44" s="56"/>
      <c r="F44" s="46"/>
      <c r="G44" s="46"/>
      <c r="H44" s="49">
        <v>3</v>
      </c>
      <c r="I44" s="46">
        <v>30</v>
      </c>
      <c r="J44" s="46">
        <v>45</v>
      </c>
      <c r="K44" s="56"/>
      <c r="L44" s="46"/>
      <c r="M44" s="46"/>
      <c r="N44" s="56"/>
      <c r="O44" s="43"/>
      <c r="P44" s="43"/>
      <c r="Q44" s="56"/>
      <c r="R44" s="43"/>
      <c r="S44" s="43"/>
      <c r="T44" s="56"/>
      <c r="U44" s="43"/>
      <c r="V44" s="43"/>
      <c r="W44" s="56"/>
      <c r="X44" s="43"/>
      <c r="Y44" s="43"/>
      <c r="Z44" s="56"/>
      <c r="AA44" s="43"/>
      <c r="AB44" s="43"/>
      <c r="AC44" s="390"/>
      <c r="AD44" s="390"/>
      <c r="AE44" s="375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</row>
    <row r="45" spans="1:214" s="69" customFormat="1" ht="38.25" customHeight="1">
      <c r="A45" s="265" t="s">
        <v>102</v>
      </c>
      <c r="B45" s="10" t="s">
        <v>116</v>
      </c>
      <c r="C45" s="28" t="s">
        <v>259</v>
      </c>
      <c r="D45" s="28" t="s">
        <v>101</v>
      </c>
      <c r="E45" s="56"/>
      <c r="F45" s="46"/>
      <c r="G45" s="46"/>
      <c r="H45" s="56"/>
      <c r="I45" s="46"/>
      <c r="J45" s="46"/>
      <c r="K45" s="49">
        <v>3</v>
      </c>
      <c r="L45" s="46">
        <v>30</v>
      </c>
      <c r="M45" s="46">
        <v>45</v>
      </c>
      <c r="N45" s="56"/>
      <c r="O45" s="43"/>
      <c r="P45" s="43"/>
      <c r="Q45" s="56"/>
      <c r="R45" s="43"/>
      <c r="S45" s="43"/>
      <c r="T45" s="56"/>
      <c r="U45" s="43"/>
      <c r="V45" s="43"/>
      <c r="W45" s="56"/>
      <c r="X45" s="43"/>
      <c r="Y45" s="43"/>
      <c r="Z45" s="56"/>
      <c r="AA45" s="43"/>
      <c r="AB45" s="43"/>
      <c r="AC45" s="390"/>
      <c r="AD45" s="390"/>
      <c r="AE45" s="375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</row>
    <row r="46" spans="1:214" s="69" customFormat="1" ht="38.25" customHeight="1">
      <c r="A46" s="265" t="s">
        <v>103</v>
      </c>
      <c r="B46" s="10" t="s">
        <v>116</v>
      </c>
      <c r="C46" s="28" t="s">
        <v>259</v>
      </c>
      <c r="D46" s="28" t="s">
        <v>102</v>
      </c>
      <c r="E46" s="56"/>
      <c r="F46" s="46"/>
      <c r="G46" s="46"/>
      <c r="H46" s="56"/>
      <c r="I46" s="46"/>
      <c r="J46" s="46"/>
      <c r="K46" s="56"/>
      <c r="L46" s="46"/>
      <c r="M46" s="46"/>
      <c r="N46" s="49">
        <v>3</v>
      </c>
      <c r="O46" s="43">
        <v>30</v>
      </c>
      <c r="P46" s="43">
        <v>45</v>
      </c>
      <c r="Q46" s="56"/>
      <c r="R46" s="43"/>
      <c r="S46" s="43"/>
      <c r="T46" s="56"/>
      <c r="U46" s="43"/>
      <c r="V46" s="43"/>
      <c r="W46" s="56"/>
      <c r="X46" s="43"/>
      <c r="Y46" s="43"/>
      <c r="Z46" s="56"/>
      <c r="AA46" s="43"/>
      <c r="AB46" s="43"/>
      <c r="AC46" s="387"/>
      <c r="AD46" s="387"/>
      <c r="AE46" s="376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</row>
    <row r="47" spans="1:214" s="69" customFormat="1" ht="38.25" customHeight="1">
      <c r="A47" s="265" t="s">
        <v>419</v>
      </c>
      <c r="B47" s="10" t="s">
        <v>116</v>
      </c>
      <c r="C47" s="28" t="s">
        <v>259</v>
      </c>
      <c r="D47" s="23" t="s">
        <v>114</v>
      </c>
      <c r="E47" s="49">
        <v>2</v>
      </c>
      <c r="F47" s="46">
        <v>30</v>
      </c>
      <c r="G47" s="46">
        <v>20</v>
      </c>
      <c r="H47" s="56"/>
      <c r="I47" s="46"/>
      <c r="J47" s="46"/>
      <c r="K47" s="56"/>
      <c r="L47" s="46"/>
      <c r="M47" s="46"/>
      <c r="N47" s="56"/>
      <c r="O47" s="43"/>
      <c r="P47" s="43"/>
      <c r="Q47" s="56"/>
      <c r="R47" s="43"/>
      <c r="S47" s="43"/>
      <c r="T47" s="56"/>
      <c r="U47" s="43"/>
      <c r="V47" s="43"/>
      <c r="W47" s="56"/>
      <c r="X47" s="43"/>
      <c r="Y47" s="43"/>
      <c r="Z47" s="56"/>
      <c r="AA47" s="43"/>
      <c r="AB47" s="43"/>
      <c r="AC47" s="386">
        <f>SUM( F47,I48,L49,O50)</f>
        <v>120</v>
      </c>
      <c r="AD47" s="386">
        <f>SUM(G47,J48,M49,P50)</f>
        <v>80</v>
      </c>
      <c r="AE47" s="374">
        <f>SUM(E47,H48,K49,N50)</f>
        <v>8</v>
      </c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</row>
    <row r="48" spans="1:214" s="69" customFormat="1" ht="38.25" customHeight="1">
      <c r="A48" s="265" t="s">
        <v>106</v>
      </c>
      <c r="B48" s="10" t="s">
        <v>116</v>
      </c>
      <c r="C48" s="28" t="s">
        <v>259</v>
      </c>
      <c r="D48" s="23" t="s">
        <v>114</v>
      </c>
      <c r="E48" s="56"/>
      <c r="F48" s="46"/>
      <c r="G48" s="46"/>
      <c r="H48" s="49">
        <v>2</v>
      </c>
      <c r="I48" s="46">
        <v>30</v>
      </c>
      <c r="J48" s="46">
        <v>20</v>
      </c>
      <c r="K48" s="56"/>
      <c r="L48" s="46"/>
      <c r="M48" s="46"/>
      <c r="N48" s="56"/>
      <c r="O48" s="43"/>
      <c r="P48" s="43"/>
      <c r="Q48" s="56"/>
      <c r="R48" s="43"/>
      <c r="S48" s="43"/>
      <c r="T48" s="56"/>
      <c r="U48" s="43"/>
      <c r="V48" s="43"/>
      <c r="W48" s="56"/>
      <c r="X48" s="43"/>
      <c r="Y48" s="43"/>
      <c r="Z48" s="56"/>
      <c r="AA48" s="43"/>
      <c r="AB48" s="43"/>
      <c r="AC48" s="390"/>
      <c r="AD48" s="390"/>
      <c r="AE48" s="375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</row>
    <row r="49" spans="1:214" s="69" customFormat="1" ht="38.25" customHeight="1">
      <c r="A49" s="265" t="s">
        <v>105</v>
      </c>
      <c r="B49" s="10" t="s">
        <v>116</v>
      </c>
      <c r="C49" s="28" t="s">
        <v>259</v>
      </c>
      <c r="D49" s="23" t="s">
        <v>114</v>
      </c>
      <c r="E49" s="56"/>
      <c r="F49" s="46"/>
      <c r="G49" s="46"/>
      <c r="H49" s="56"/>
      <c r="I49" s="46"/>
      <c r="J49" s="46"/>
      <c r="K49" s="49">
        <v>2</v>
      </c>
      <c r="L49" s="46">
        <v>30</v>
      </c>
      <c r="M49" s="46">
        <v>20</v>
      </c>
      <c r="N49" s="56"/>
      <c r="O49" s="43"/>
      <c r="P49" s="43"/>
      <c r="Q49" s="56"/>
      <c r="R49" s="43"/>
      <c r="S49" s="43"/>
      <c r="T49" s="56"/>
      <c r="U49" s="43"/>
      <c r="V49" s="43"/>
      <c r="W49" s="56"/>
      <c r="X49" s="43"/>
      <c r="Y49" s="43"/>
      <c r="Z49" s="56"/>
      <c r="AA49" s="43"/>
      <c r="AB49" s="43"/>
      <c r="AC49" s="390"/>
      <c r="AD49" s="390"/>
      <c r="AE49" s="375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</row>
    <row r="50" spans="1:214" s="69" customFormat="1" ht="38.25" customHeight="1">
      <c r="A50" s="265" t="s">
        <v>104</v>
      </c>
      <c r="B50" s="10" t="s">
        <v>116</v>
      </c>
      <c r="C50" s="28" t="s">
        <v>259</v>
      </c>
      <c r="D50" s="23" t="s">
        <v>114</v>
      </c>
      <c r="E50" s="56"/>
      <c r="F50" s="46"/>
      <c r="G50" s="46"/>
      <c r="H50" s="56"/>
      <c r="I50" s="46"/>
      <c r="J50" s="46"/>
      <c r="K50" s="56"/>
      <c r="L50" s="46"/>
      <c r="M50" s="46"/>
      <c r="N50" s="49">
        <v>2</v>
      </c>
      <c r="O50" s="43">
        <v>30</v>
      </c>
      <c r="P50" s="43">
        <v>20</v>
      </c>
      <c r="Q50" s="56"/>
      <c r="R50" s="43"/>
      <c r="S50" s="43"/>
      <c r="T50" s="56"/>
      <c r="U50" s="43"/>
      <c r="V50" s="43"/>
      <c r="W50" s="56"/>
      <c r="X50" s="43"/>
      <c r="Y50" s="43"/>
      <c r="Z50" s="56"/>
      <c r="AA50" s="43"/>
      <c r="AB50" s="43"/>
      <c r="AC50" s="387"/>
      <c r="AD50" s="387"/>
      <c r="AE50" s="376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</row>
    <row r="51" spans="1:214" s="69" customFormat="1" ht="38.25" customHeight="1">
      <c r="A51" s="264" t="s">
        <v>108</v>
      </c>
      <c r="B51" s="9" t="s">
        <v>116</v>
      </c>
      <c r="C51" s="28" t="s">
        <v>119</v>
      </c>
      <c r="D51" s="23" t="s">
        <v>114</v>
      </c>
      <c r="E51" s="56"/>
      <c r="F51" s="46"/>
      <c r="G51" s="46"/>
      <c r="H51" s="56"/>
      <c r="I51" s="46"/>
      <c r="J51" s="46"/>
      <c r="K51" s="49">
        <v>2</v>
      </c>
      <c r="L51" s="46">
        <v>30</v>
      </c>
      <c r="M51" s="46">
        <v>20</v>
      </c>
      <c r="N51" s="56"/>
      <c r="O51" s="43"/>
      <c r="P51" s="43"/>
      <c r="Q51" s="56"/>
      <c r="R51" s="43"/>
      <c r="S51" s="43"/>
      <c r="T51" s="56"/>
      <c r="U51" s="43"/>
      <c r="V51" s="43"/>
      <c r="W51" s="56"/>
      <c r="X51" s="43"/>
      <c r="Y51" s="43"/>
      <c r="Z51" s="56"/>
      <c r="AA51" s="43"/>
      <c r="AB51" s="43"/>
      <c r="AC51" s="386">
        <f>SUM(L51,O52)</f>
        <v>60</v>
      </c>
      <c r="AD51" s="386">
        <f>SUM(M51,P52)</f>
        <v>40</v>
      </c>
      <c r="AE51" s="374">
        <f>SUM(K51,N52)</f>
        <v>4</v>
      </c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</row>
    <row r="52" spans="1:214" s="69" customFormat="1" ht="38.25" customHeight="1">
      <c r="A52" s="264" t="s">
        <v>109</v>
      </c>
      <c r="B52" s="9" t="s">
        <v>116</v>
      </c>
      <c r="C52" s="28" t="s">
        <v>119</v>
      </c>
      <c r="D52" s="23" t="s">
        <v>114</v>
      </c>
      <c r="E52" s="56"/>
      <c r="F52" s="46"/>
      <c r="G52" s="46"/>
      <c r="H52" s="56"/>
      <c r="I52" s="46"/>
      <c r="J52" s="46"/>
      <c r="K52" s="56"/>
      <c r="L52" s="46"/>
      <c r="M52" s="46"/>
      <c r="N52" s="49">
        <v>2</v>
      </c>
      <c r="O52" s="43">
        <v>30</v>
      </c>
      <c r="P52" s="43">
        <v>20</v>
      </c>
      <c r="Q52" s="56"/>
      <c r="R52" s="43"/>
      <c r="S52" s="43"/>
      <c r="T52" s="56"/>
      <c r="U52" s="43"/>
      <c r="V52" s="43"/>
      <c r="W52" s="56"/>
      <c r="X52" s="43"/>
      <c r="Y52" s="43"/>
      <c r="Z52" s="56"/>
      <c r="AA52" s="43"/>
      <c r="AB52" s="43"/>
      <c r="AC52" s="387"/>
      <c r="AD52" s="387"/>
      <c r="AE52" s="376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</row>
    <row r="53" spans="1:214" s="69" customFormat="1" ht="38.25" customHeight="1">
      <c r="A53" s="265" t="s">
        <v>9</v>
      </c>
      <c r="B53" s="10" t="s">
        <v>116</v>
      </c>
      <c r="C53" s="28" t="s">
        <v>159</v>
      </c>
      <c r="D53" s="28" t="s">
        <v>114</v>
      </c>
      <c r="E53" s="56"/>
      <c r="F53" s="43"/>
      <c r="G53" s="43"/>
      <c r="H53" s="56"/>
      <c r="I53" s="43"/>
      <c r="J53" s="43"/>
      <c r="K53" s="56"/>
      <c r="L53" s="43"/>
      <c r="M53" s="43"/>
      <c r="N53" s="56"/>
      <c r="O53" s="43"/>
      <c r="P53" s="43"/>
      <c r="Q53" s="49">
        <v>2</v>
      </c>
      <c r="R53" s="43">
        <v>15</v>
      </c>
      <c r="S53" s="43">
        <v>35</v>
      </c>
      <c r="T53" s="56"/>
      <c r="U53" s="43"/>
      <c r="V53" s="43"/>
      <c r="W53" s="56"/>
      <c r="X53" s="43"/>
      <c r="Y53" s="43"/>
      <c r="Z53" s="56"/>
      <c r="AA53" s="43"/>
      <c r="AB53" s="43"/>
      <c r="AC53" s="220">
        <f>SUM(R53)</f>
        <v>15</v>
      </c>
      <c r="AD53" s="220">
        <f>SUM(S53)</f>
        <v>35</v>
      </c>
      <c r="AE53" s="49">
        <f>SUM(Q53)</f>
        <v>2</v>
      </c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</row>
    <row r="54" spans="1:214" s="69" customFormat="1" ht="38.25" customHeight="1">
      <c r="A54" s="265" t="s">
        <v>49</v>
      </c>
      <c r="B54" s="10" t="s">
        <v>116</v>
      </c>
      <c r="C54" s="28" t="s">
        <v>346</v>
      </c>
      <c r="D54" s="28" t="s">
        <v>114</v>
      </c>
      <c r="E54" s="56"/>
      <c r="F54" s="43"/>
      <c r="G54" s="43"/>
      <c r="H54" s="56"/>
      <c r="I54" s="43"/>
      <c r="J54" s="43"/>
      <c r="K54" s="56"/>
      <c r="L54" s="43"/>
      <c r="M54" s="43"/>
      <c r="N54" s="56"/>
      <c r="O54" s="43"/>
      <c r="P54" s="43"/>
      <c r="Q54" s="56"/>
      <c r="R54" s="43"/>
      <c r="S54" s="43"/>
      <c r="T54" s="56"/>
      <c r="U54" s="43"/>
      <c r="V54" s="43"/>
      <c r="W54" s="49">
        <v>5</v>
      </c>
      <c r="X54" s="46">
        <v>30</v>
      </c>
      <c r="Y54" s="46">
        <v>95</v>
      </c>
      <c r="Z54" s="56"/>
      <c r="AA54" s="43"/>
      <c r="AB54" s="43"/>
      <c r="AC54" s="220">
        <f>SUM(X54)</f>
        <v>30</v>
      </c>
      <c r="AD54" s="220">
        <f>SUM(Y54)</f>
        <v>95</v>
      </c>
      <c r="AE54" s="49">
        <f>SUM(W54)</f>
        <v>5</v>
      </c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</row>
    <row r="55" spans="1:214" s="69" customFormat="1" ht="38.25" customHeight="1">
      <c r="A55" s="266" t="s">
        <v>10</v>
      </c>
      <c r="B55" s="13" t="s">
        <v>117</v>
      </c>
      <c r="C55" s="28" t="s">
        <v>347</v>
      </c>
      <c r="D55" s="25" t="s">
        <v>114</v>
      </c>
      <c r="E55" s="56"/>
      <c r="F55" s="43"/>
      <c r="G55" s="43"/>
      <c r="H55" s="56"/>
      <c r="I55" s="46"/>
      <c r="J55" s="46"/>
      <c r="K55" s="56"/>
      <c r="L55" s="43"/>
      <c r="M55" s="43"/>
      <c r="N55" s="56"/>
      <c r="O55" s="43"/>
      <c r="P55" s="43"/>
      <c r="Q55" s="49">
        <v>1</v>
      </c>
      <c r="R55" s="43">
        <v>15</v>
      </c>
      <c r="S55" s="43">
        <v>10</v>
      </c>
      <c r="T55" s="56"/>
      <c r="U55" s="43"/>
      <c r="V55" s="43"/>
      <c r="W55" s="56"/>
      <c r="X55" s="43"/>
      <c r="Y55" s="43"/>
      <c r="Z55" s="56"/>
      <c r="AA55" s="43"/>
      <c r="AB55" s="43"/>
      <c r="AC55" s="220">
        <f>SUM(R55)</f>
        <v>15</v>
      </c>
      <c r="AD55" s="220">
        <f>SUM(S55)</f>
        <v>10</v>
      </c>
      <c r="AE55" s="49">
        <f>SUM(Q55)</f>
        <v>1</v>
      </c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</row>
    <row r="56" spans="1:214" s="69" customFormat="1" ht="38.25" customHeight="1">
      <c r="A56" s="265" t="s">
        <v>11</v>
      </c>
      <c r="B56" s="10" t="s">
        <v>117</v>
      </c>
      <c r="C56" s="28" t="s">
        <v>348</v>
      </c>
      <c r="D56" s="28" t="s">
        <v>114</v>
      </c>
      <c r="E56" s="56"/>
      <c r="F56" s="43"/>
      <c r="G56" s="43"/>
      <c r="H56" s="56"/>
      <c r="I56" s="43"/>
      <c r="J56" s="43"/>
      <c r="K56" s="56"/>
      <c r="L56" s="43"/>
      <c r="M56" s="43"/>
      <c r="N56" s="56"/>
      <c r="O56" s="43"/>
      <c r="P56" s="43"/>
      <c r="Q56" s="56"/>
      <c r="R56" s="43"/>
      <c r="S56" s="43"/>
      <c r="T56" s="56"/>
      <c r="U56" s="43"/>
      <c r="V56" s="43"/>
      <c r="W56" s="49">
        <v>4</v>
      </c>
      <c r="X56" s="46">
        <v>15</v>
      </c>
      <c r="Y56" s="46">
        <v>85</v>
      </c>
      <c r="Z56" s="56"/>
      <c r="AA56" s="43"/>
      <c r="AB56" s="43"/>
      <c r="AC56" s="220">
        <f>SUM(X56)</f>
        <v>15</v>
      </c>
      <c r="AD56" s="220">
        <f>SUM(Y56)</f>
        <v>85</v>
      </c>
      <c r="AE56" s="49">
        <f>SUM(W56)</f>
        <v>4</v>
      </c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</row>
    <row r="57" spans="1:214" s="69" customFormat="1" ht="38.25" customHeight="1">
      <c r="A57" s="396" t="s">
        <v>48</v>
      </c>
      <c r="B57" s="397"/>
      <c r="C57" s="397"/>
      <c r="D57" s="398"/>
      <c r="E57" s="405">
        <f>SUM(AE58:AE63)</f>
        <v>10</v>
      </c>
      <c r="F57" s="406"/>
      <c r="G57" s="406"/>
      <c r="H57" s="406"/>
      <c r="I57" s="406"/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346"/>
      <c r="AD57" s="346"/>
      <c r="AE57" s="347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</row>
    <row r="58" spans="1:214" s="69" customFormat="1" ht="38.25" customHeight="1">
      <c r="A58" s="135" t="s">
        <v>401</v>
      </c>
      <c r="B58" s="14" t="s">
        <v>116</v>
      </c>
      <c r="C58" s="28" t="s">
        <v>121</v>
      </c>
      <c r="D58" s="28" t="s">
        <v>114</v>
      </c>
      <c r="E58" s="56"/>
      <c r="F58" s="43"/>
      <c r="G58" s="43"/>
      <c r="H58" s="56"/>
      <c r="I58" s="43"/>
      <c r="J58" s="43"/>
      <c r="K58" s="49">
        <v>2</v>
      </c>
      <c r="L58" s="43">
        <v>15</v>
      </c>
      <c r="M58" s="43">
        <v>35</v>
      </c>
      <c r="N58" s="56"/>
      <c r="O58" s="43"/>
      <c r="P58" s="43"/>
      <c r="Q58" s="56"/>
      <c r="R58" s="43"/>
      <c r="S58" s="43"/>
      <c r="T58" s="56"/>
      <c r="U58" s="43"/>
      <c r="V58" s="43"/>
      <c r="W58" s="56"/>
      <c r="X58" s="43"/>
      <c r="Y58" s="43"/>
      <c r="Z58" s="56"/>
      <c r="AA58" s="43"/>
      <c r="AB58" s="43"/>
      <c r="AC58" s="220">
        <f>SUM(L58)</f>
        <v>15</v>
      </c>
      <c r="AD58" s="220">
        <f>SUM(M58)</f>
        <v>35</v>
      </c>
      <c r="AE58" s="49">
        <f>SUM(K58)</f>
        <v>2</v>
      </c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</row>
    <row r="59" spans="1:214" s="69" customFormat="1" ht="38.25" customHeight="1">
      <c r="A59" s="135" t="s">
        <v>12</v>
      </c>
      <c r="B59" s="14" t="s">
        <v>116</v>
      </c>
      <c r="C59" s="28" t="s">
        <v>122</v>
      </c>
      <c r="D59" s="28" t="s">
        <v>114</v>
      </c>
      <c r="E59" s="56"/>
      <c r="F59" s="43"/>
      <c r="G59" s="43"/>
      <c r="H59" s="56">
        <v>2</v>
      </c>
      <c r="I59" s="43">
        <v>20</v>
      </c>
      <c r="J59" s="43">
        <v>30</v>
      </c>
      <c r="K59" s="49"/>
      <c r="L59" s="43"/>
      <c r="M59" s="43"/>
      <c r="N59" s="56"/>
      <c r="O59" s="43"/>
      <c r="P59" s="43"/>
      <c r="Q59" s="56"/>
      <c r="R59" s="43"/>
      <c r="S59" s="43"/>
      <c r="T59" s="56"/>
      <c r="U59" s="43"/>
      <c r="V59" s="43"/>
      <c r="W59" s="56"/>
      <c r="X59" s="43"/>
      <c r="Y59" s="43"/>
      <c r="Z59" s="56"/>
      <c r="AA59" s="43"/>
      <c r="AB59" s="43"/>
      <c r="AC59" s="220">
        <f>SUM(I59)</f>
        <v>20</v>
      </c>
      <c r="AD59" s="220">
        <f>SUM(J59)</f>
        <v>30</v>
      </c>
      <c r="AE59" s="98">
        <f>SUM(H59)</f>
        <v>2</v>
      </c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</row>
    <row r="60" spans="1:214" s="69" customFormat="1" ht="38.25" customHeight="1">
      <c r="A60" s="135" t="s">
        <v>111</v>
      </c>
      <c r="B60" s="14" t="s">
        <v>116</v>
      </c>
      <c r="C60" s="23" t="s">
        <v>156</v>
      </c>
      <c r="D60" s="28" t="s">
        <v>114</v>
      </c>
      <c r="E60" s="49">
        <v>2</v>
      </c>
      <c r="F60" s="46">
        <v>20</v>
      </c>
      <c r="G60" s="46">
        <v>30</v>
      </c>
      <c r="H60" s="56"/>
      <c r="I60" s="46"/>
      <c r="J60" s="46"/>
      <c r="K60" s="56"/>
      <c r="L60" s="43"/>
      <c r="M60" s="43"/>
      <c r="N60" s="56"/>
      <c r="O60" s="43"/>
      <c r="P60" s="43"/>
      <c r="Q60" s="56"/>
      <c r="R60" s="43"/>
      <c r="S60" s="43"/>
      <c r="T60" s="56"/>
      <c r="U60" s="43"/>
      <c r="V60" s="43"/>
      <c r="W60" s="56"/>
      <c r="X60" s="43"/>
      <c r="Y60" s="43"/>
      <c r="Z60" s="56"/>
      <c r="AA60" s="43"/>
      <c r="AB60" s="43"/>
      <c r="AC60" s="386">
        <f>SUM(F60,I61)</f>
        <v>40</v>
      </c>
      <c r="AD60" s="386">
        <f>SUM(G60,J61)</f>
        <v>35</v>
      </c>
      <c r="AE60" s="374">
        <f>SUM(E60,H61)</f>
        <v>3</v>
      </c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</row>
    <row r="61" spans="1:214" s="69" customFormat="1" ht="38.25" customHeight="1">
      <c r="A61" s="135" t="s">
        <v>112</v>
      </c>
      <c r="B61" s="14" t="s">
        <v>116</v>
      </c>
      <c r="C61" s="23" t="s">
        <v>156</v>
      </c>
      <c r="D61" s="28" t="s">
        <v>111</v>
      </c>
      <c r="E61" s="56"/>
      <c r="F61" s="61"/>
      <c r="G61" s="46"/>
      <c r="H61" s="49">
        <v>1</v>
      </c>
      <c r="I61" s="46">
        <v>20</v>
      </c>
      <c r="J61" s="46">
        <v>5</v>
      </c>
      <c r="K61" s="56"/>
      <c r="L61" s="43"/>
      <c r="M61" s="43"/>
      <c r="N61" s="56"/>
      <c r="O61" s="43"/>
      <c r="P61" s="43"/>
      <c r="Q61" s="56"/>
      <c r="R61" s="43"/>
      <c r="S61" s="43"/>
      <c r="T61" s="56"/>
      <c r="U61" s="43"/>
      <c r="V61" s="43"/>
      <c r="W61" s="56"/>
      <c r="X61" s="43"/>
      <c r="Y61" s="43"/>
      <c r="Z61" s="56"/>
      <c r="AA61" s="43"/>
      <c r="AB61" s="43"/>
      <c r="AC61" s="387"/>
      <c r="AD61" s="387"/>
      <c r="AE61" s="376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</row>
    <row r="62" spans="1:214" s="69" customFormat="1" ht="38.25" customHeight="1">
      <c r="A62" s="135" t="s">
        <v>361</v>
      </c>
      <c r="B62" s="14" t="s">
        <v>116</v>
      </c>
      <c r="C62" s="28" t="s">
        <v>123</v>
      </c>
      <c r="D62" s="28" t="s">
        <v>26</v>
      </c>
      <c r="E62" s="56"/>
      <c r="F62" s="43"/>
      <c r="G62" s="43"/>
      <c r="H62" s="56"/>
      <c r="I62" s="46"/>
      <c r="J62" s="46"/>
      <c r="K62" s="49">
        <v>1</v>
      </c>
      <c r="L62" s="206">
        <v>15</v>
      </c>
      <c r="M62" s="206">
        <v>10</v>
      </c>
      <c r="N62" s="56"/>
      <c r="O62" s="43"/>
      <c r="P62" s="43"/>
      <c r="Q62" s="56"/>
      <c r="R62" s="43"/>
      <c r="S62" s="43"/>
      <c r="T62" s="56"/>
      <c r="U62" s="43"/>
      <c r="V62" s="43"/>
      <c r="W62" s="56"/>
      <c r="X62" s="43"/>
      <c r="Y62" s="43"/>
      <c r="Z62" s="56"/>
      <c r="AA62" s="43"/>
      <c r="AB62" s="43"/>
      <c r="AC62" s="220">
        <f>SUM(L62)</f>
        <v>15</v>
      </c>
      <c r="AD62" s="220">
        <f>SUM(M62)</f>
        <v>10</v>
      </c>
      <c r="AE62" s="49">
        <f>SUM(K62)</f>
        <v>1</v>
      </c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</row>
    <row r="63" spans="1:214" s="69" customFormat="1" ht="38.25" customHeight="1">
      <c r="A63" s="135" t="s">
        <v>26</v>
      </c>
      <c r="B63" s="14" t="s">
        <v>116</v>
      </c>
      <c r="C63" s="28" t="s">
        <v>123</v>
      </c>
      <c r="D63" s="28" t="s">
        <v>114</v>
      </c>
      <c r="E63" s="56"/>
      <c r="F63" s="43"/>
      <c r="G63" s="43"/>
      <c r="H63" s="49">
        <v>2</v>
      </c>
      <c r="I63" s="43">
        <v>15</v>
      </c>
      <c r="J63" s="43">
        <v>35</v>
      </c>
      <c r="K63" s="56"/>
      <c r="L63" s="43"/>
      <c r="M63" s="43"/>
      <c r="N63" s="56"/>
      <c r="O63" s="43"/>
      <c r="P63" s="43"/>
      <c r="Q63" s="56"/>
      <c r="R63" s="43"/>
      <c r="S63" s="43"/>
      <c r="T63" s="56"/>
      <c r="U63" s="43"/>
      <c r="V63" s="43"/>
      <c r="W63" s="56"/>
      <c r="X63" s="43"/>
      <c r="Y63" s="43"/>
      <c r="Z63" s="56"/>
      <c r="AA63" s="43"/>
      <c r="AB63" s="43"/>
      <c r="AC63" s="220">
        <f>SUM(I63)</f>
        <v>15</v>
      </c>
      <c r="AD63" s="220">
        <f>SUM(J63)</f>
        <v>35</v>
      </c>
      <c r="AE63" s="98">
        <f>SUM(H63)</f>
        <v>2</v>
      </c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</row>
    <row r="64" spans="1:214" s="69" customFormat="1" ht="38.25" customHeight="1">
      <c r="A64" s="409" t="s">
        <v>371</v>
      </c>
      <c r="B64" s="410"/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1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</row>
    <row r="65" spans="1:214" s="69" customFormat="1" ht="24.75" customHeight="1">
      <c r="A65" s="383"/>
      <c r="B65" s="384"/>
      <c r="C65" s="384"/>
      <c r="D65" s="385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>
        <v>6</v>
      </c>
      <c r="R65" s="59"/>
      <c r="S65" s="59"/>
      <c r="T65" s="59">
        <v>9</v>
      </c>
      <c r="U65" s="59"/>
      <c r="V65" s="59"/>
      <c r="W65" s="59"/>
      <c r="X65" s="59"/>
      <c r="Y65" s="59"/>
      <c r="Z65" s="59"/>
      <c r="AA65" s="59"/>
      <c r="AB65" s="59"/>
      <c r="AC65" s="95"/>
      <c r="AD65" s="95"/>
      <c r="AE65" s="59">
        <f>SUM(E65,H65,K65,N65,Q65,T65,W65,Z65)</f>
        <v>15</v>
      </c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</row>
    <row r="66" spans="1:214" s="69" customFormat="1" ht="30.75" customHeight="1">
      <c r="A66" s="380"/>
      <c r="B66" s="381"/>
      <c r="C66" s="381"/>
      <c r="D66" s="382"/>
      <c r="E66" s="402" t="s">
        <v>137</v>
      </c>
      <c r="F66" s="403"/>
      <c r="G66" s="403"/>
      <c r="H66" s="403"/>
      <c r="I66" s="403"/>
      <c r="J66" s="403"/>
      <c r="K66" s="403"/>
      <c r="L66" s="403"/>
      <c r="M66" s="403"/>
      <c r="N66" s="403"/>
      <c r="O66" s="403"/>
      <c r="P66" s="404"/>
      <c r="Q66" s="402" t="s">
        <v>138</v>
      </c>
      <c r="R66" s="403"/>
      <c r="S66" s="403"/>
      <c r="T66" s="403"/>
      <c r="U66" s="403"/>
      <c r="V66" s="403"/>
      <c r="W66" s="403"/>
      <c r="X66" s="403"/>
      <c r="Y66" s="403"/>
      <c r="Z66" s="403"/>
      <c r="AA66" s="403"/>
      <c r="AB66" s="404"/>
      <c r="AC66" s="51"/>
      <c r="AD66" s="51"/>
      <c r="AE66" s="97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</row>
    <row r="67" spans="1:214" s="69" customFormat="1" ht="38.25" customHeight="1">
      <c r="A67" s="211" t="s">
        <v>124</v>
      </c>
      <c r="B67" s="225" t="s">
        <v>117</v>
      </c>
      <c r="C67" s="229" t="s">
        <v>126</v>
      </c>
      <c r="D67" s="229" t="s">
        <v>114</v>
      </c>
      <c r="E67" s="391" t="s">
        <v>368</v>
      </c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52">
        <v>15</v>
      </c>
      <c r="AD67" s="52">
        <v>35</v>
      </c>
      <c r="AE67" s="97">
        <v>2</v>
      </c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</row>
    <row r="68" spans="1:214" s="69" customFormat="1" ht="38.25" customHeight="1">
      <c r="A68" s="211" t="s">
        <v>125</v>
      </c>
      <c r="B68" s="227" t="s">
        <v>117</v>
      </c>
      <c r="C68" s="229" t="s">
        <v>126</v>
      </c>
      <c r="D68" s="229" t="s">
        <v>124</v>
      </c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2" t="s">
        <v>368</v>
      </c>
      <c r="R68" s="392"/>
      <c r="S68" s="392"/>
      <c r="T68" s="392"/>
      <c r="U68" s="392"/>
      <c r="V68" s="392"/>
      <c r="W68" s="392"/>
      <c r="X68" s="392"/>
      <c r="Y68" s="392"/>
      <c r="Z68" s="392"/>
      <c r="AA68" s="392"/>
      <c r="AB68" s="392"/>
      <c r="AC68" s="52">
        <v>15</v>
      </c>
      <c r="AD68" s="52">
        <v>60</v>
      </c>
      <c r="AE68" s="97">
        <v>3</v>
      </c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</row>
    <row r="69" spans="1:214" s="69" customFormat="1" ht="38.25" customHeight="1">
      <c r="A69" s="216" t="s">
        <v>359</v>
      </c>
      <c r="B69" s="225" t="s">
        <v>116</v>
      </c>
      <c r="C69" s="232" t="s">
        <v>127</v>
      </c>
      <c r="D69" s="229" t="s">
        <v>360</v>
      </c>
      <c r="E69" s="391" t="s">
        <v>368</v>
      </c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52">
        <v>15</v>
      </c>
      <c r="AD69" s="52">
        <v>35</v>
      </c>
      <c r="AE69" s="97">
        <v>2</v>
      </c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</row>
    <row r="70" spans="1:214" s="69" customFormat="1" ht="38.25" customHeight="1">
      <c r="A70" s="211" t="s">
        <v>113</v>
      </c>
      <c r="B70" s="225" t="s">
        <v>116</v>
      </c>
      <c r="C70" s="229" t="s">
        <v>128</v>
      </c>
      <c r="D70" s="227" t="s">
        <v>114</v>
      </c>
      <c r="E70" s="391" t="s">
        <v>368</v>
      </c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52">
        <v>15</v>
      </c>
      <c r="AD70" s="52">
        <v>35</v>
      </c>
      <c r="AE70" s="97">
        <v>2</v>
      </c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</row>
    <row r="71" spans="1:214" s="69" customFormat="1" ht="38.25" customHeight="1">
      <c r="A71" s="216" t="s">
        <v>403</v>
      </c>
      <c r="B71" s="229" t="s">
        <v>115</v>
      </c>
      <c r="C71" s="229" t="s">
        <v>119</v>
      </c>
      <c r="D71" s="232" t="s">
        <v>114</v>
      </c>
      <c r="E71" s="391" t="s">
        <v>368</v>
      </c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52">
        <v>15</v>
      </c>
      <c r="AD71" s="52">
        <v>10</v>
      </c>
      <c r="AE71" s="97">
        <v>1</v>
      </c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</row>
    <row r="72" spans="1:214" s="69" customFormat="1" ht="38.25" customHeight="1">
      <c r="A72" s="216" t="s">
        <v>404</v>
      </c>
      <c r="B72" s="225" t="s">
        <v>115</v>
      </c>
      <c r="C72" s="229" t="s">
        <v>119</v>
      </c>
      <c r="D72" s="232" t="s">
        <v>403</v>
      </c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2" t="s">
        <v>368</v>
      </c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52">
        <v>15</v>
      </c>
      <c r="AD72" s="52">
        <v>10</v>
      </c>
      <c r="AE72" s="97">
        <v>1</v>
      </c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</row>
    <row r="73" spans="1:214" s="69" customFormat="1" ht="38.25" customHeight="1">
      <c r="A73" s="284" t="s">
        <v>408</v>
      </c>
      <c r="B73" s="229" t="s">
        <v>115</v>
      </c>
      <c r="C73" s="229" t="s">
        <v>119</v>
      </c>
      <c r="D73" s="232" t="s">
        <v>114</v>
      </c>
      <c r="E73" s="391" t="s">
        <v>368</v>
      </c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415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7"/>
      <c r="AC73" s="52">
        <v>15</v>
      </c>
      <c r="AD73" s="52">
        <v>35</v>
      </c>
      <c r="AE73" s="97">
        <v>2</v>
      </c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</row>
    <row r="74" spans="1:214" s="69" customFormat="1" ht="38.25" customHeight="1">
      <c r="A74" s="284" t="s">
        <v>409</v>
      </c>
      <c r="B74" s="225" t="s">
        <v>115</v>
      </c>
      <c r="C74" s="229" t="s">
        <v>119</v>
      </c>
      <c r="D74" s="232" t="s">
        <v>408</v>
      </c>
      <c r="E74" s="412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4"/>
      <c r="Q74" s="391" t="s">
        <v>368</v>
      </c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52">
        <v>15</v>
      </c>
      <c r="AD74" s="52">
        <v>35</v>
      </c>
      <c r="AE74" s="97">
        <v>2</v>
      </c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</row>
    <row r="75" spans="1:214" s="69" customFormat="1" ht="38.25" customHeight="1">
      <c r="A75" s="216" t="s">
        <v>398</v>
      </c>
      <c r="B75" s="225" t="s">
        <v>116</v>
      </c>
      <c r="C75" s="229" t="s">
        <v>119</v>
      </c>
      <c r="D75" s="232" t="s">
        <v>114</v>
      </c>
      <c r="E75" s="391" t="s">
        <v>368</v>
      </c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52">
        <v>15</v>
      </c>
      <c r="AD75" s="52">
        <v>10</v>
      </c>
      <c r="AE75" s="97">
        <v>1</v>
      </c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</row>
    <row r="76" spans="1:214" s="69" customFormat="1" ht="38.25" customHeight="1">
      <c r="A76" s="216" t="s">
        <v>399</v>
      </c>
      <c r="B76" s="225" t="s">
        <v>116</v>
      </c>
      <c r="C76" s="229" t="s">
        <v>119</v>
      </c>
      <c r="D76" s="229" t="s">
        <v>398</v>
      </c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 t="s">
        <v>368</v>
      </c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52">
        <v>15</v>
      </c>
      <c r="AD76" s="52">
        <v>10</v>
      </c>
      <c r="AE76" s="97">
        <v>1</v>
      </c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</row>
    <row r="77" spans="1:214" s="69" customFormat="1" ht="38.25" customHeight="1">
      <c r="A77" s="211" t="s">
        <v>14</v>
      </c>
      <c r="B77" s="227" t="s">
        <v>116</v>
      </c>
      <c r="C77" s="232" t="s">
        <v>139</v>
      </c>
      <c r="D77" s="229" t="s">
        <v>114</v>
      </c>
      <c r="E77" s="391" t="s">
        <v>368</v>
      </c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52">
        <v>15</v>
      </c>
      <c r="AD77" s="52">
        <v>60</v>
      </c>
      <c r="AE77" s="97">
        <v>3</v>
      </c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</row>
    <row r="78" spans="1:214" s="69" customFormat="1" ht="38.25" customHeight="1">
      <c r="A78" s="235" t="s">
        <v>195</v>
      </c>
      <c r="B78" s="230" t="s">
        <v>116</v>
      </c>
      <c r="C78" s="233" t="s">
        <v>129</v>
      </c>
      <c r="D78" s="233" t="s">
        <v>114</v>
      </c>
      <c r="E78" s="391" t="s">
        <v>368</v>
      </c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52">
        <v>15</v>
      </c>
      <c r="AD78" s="52">
        <v>60</v>
      </c>
      <c r="AE78" s="97">
        <v>3</v>
      </c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</row>
    <row r="79" spans="1:214" s="69" customFormat="1" ht="38.25" customHeight="1">
      <c r="A79" s="211" t="s">
        <v>140</v>
      </c>
      <c r="B79" s="227" t="s">
        <v>116</v>
      </c>
      <c r="C79" s="232" t="s">
        <v>395</v>
      </c>
      <c r="D79" s="229" t="s">
        <v>114</v>
      </c>
      <c r="E79" s="391" t="s">
        <v>368</v>
      </c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52">
        <v>15</v>
      </c>
      <c r="AD79" s="52">
        <v>35</v>
      </c>
      <c r="AE79" s="97">
        <v>2</v>
      </c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</row>
    <row r="80" spans="1:214" s="69" customFormat="1" ht="38.25" customHeight="1">
      <c r="A80" s="211" t="s">
        <v>141</v>
      </c>
      <c r="B80" s="227" t="s">
        <v>116</v>
      </c>
      <c r="C80" s="232" t="s">
        <v>395</v>
      </c>
      <c r="D80" s="229" t="s">
        <v>143</v>
      </c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 t="s">
        <v>368</v>
      </c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52">
        <v>15</v>
      </c>
      <c r="AD80" s="52">
        <v>35</v>
      </c>
      <c r="AE80" s="97">
        <v>2</v>
      </c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</row>
    <row r="81" spans="1:214" s="69" customFormat="1" ht="38.25" customHeight="1">
      <c r="A81" s="218" t="s">
        <v>426</v>
      </c>
      <c r="B81" s="226" t="s">
        <v>116</v>
      </c>
      <c r="C81" s="234" t="s">
        <v>146</v>
      </c>
      <c r="D81" s="233" t="s">
        <v>114</v>
      </c>
      <c r="E81" s="391" t="s">
        <v>368</v>
      </c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52">
        <v>15</v>
      </c>
      <c r="AD81" s="52">
        <v>60</v>
      </c>
      <c r="AE81" s="97">
        <v>3</v>
      </c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</row>
    <row r="82" spans="1:214" s="69" customFormat="1" ht="38.25" customHeight="1">
      <c r="A82" s="218" t="s">
        <v>427</v>
      </c>
      <c r="B82" s="226" t="s">
        <v>116</v>
      </c>
      <c r="C82" s="234" t="s">
        <v>146</v>
      </c>
      <c r="D82" s="233" t="s">
        <v>426</v>
      </c>
      <c r="E82" s="412"/>
      <c r="F82" s="413"/>
      <c r="G82" s="413"/>
      <c r="H82" s="413"/>
      <c r="I82" s="413"/>
      <c r="J82" s="413"/>
      <c r="K82" s="413"/>
      <c r="L82" s="413"/>
      <c r="M82" s="413"/>
      <c r="N82" s="413"/>
      <c r="O82" s="413"/>
      <c r="P82" s="414"/>
      <c r="Q82" s="391" t="s">
        <v>368</v>
      </c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52">
        <v>15</v>
      </c>
      <c r="AD82" s="52">
        <v>60</v>
      </c>
      <c r="AE82" s="97">
        <v>3</v>
      </c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</row>
    <row r="83" spans="1:214" s="69" customFormat="1" ht="38.25" customHeight="1">
      <c r="A83" s="216" t="s">
        <v>15</v>
      </c>
      <c r="B83" s="225" t="s">
        <v>116</v>
      </c>
      <c r="C83" s="229" t="s">
        <v>122</v>
      </c>
      <c r="D83" s="229" t="s">
        <v>114</v>
      </c>
      <c r="E83" s="391" t="s">
        <v>368</v>
      </c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52">
        <v>30</v>
      </c>
      <c r="AD83" s="52">
        <v>45</v>
      </c>
      <c r="AE83" s="97">
        <v>3</v>
      </c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</row>
    <row r="84" spans="1:214" s="69" customFormat="1" ht="38.25" customHeight="1">
      <c r="A84" s="216" t="s">
        <v>16</v>
      </c>
      <c r="B84" s="225" t="s">
        <v>116</v>
      </c>
      <c r="C84" s="232" t="s">
        <v>147</v>
      </c>
      <c r="D84" s="229" t="s">
        <v>114</v>
      </c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2" t="s">
        <v>368</v>
      </c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52">
        <v>30</v>
      </c>
      <c r="AD84" s="52">
        <v>45</v>
      </c>
      <c r="AE84" s="97">
        <v>3</v>
      </c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</row>
    <row r="85" spans="1:214" s="69" customFormat="1" ht="38.25" customHeight="1">
      <c r="A85" s="216" t="s">
        <v>17</v>
      </c>
      <c r="B85" s="225" t="s">
        <v>116</v>
      </c>
      <c r="C85" s="229" t="s">
        <v>130</v>
      </c>
      <c r="D85" s="229" t="s">
        <v>114</v>
      </c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2" t="s">
        <v>368</v>
      </c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52">
        <v>30</v>
      </c>
      <c r="AD85" s="52">
        <v>45</v>
      </c>
      <c r="AE85" s="97">
        <v>3</v>
      </c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</row>
    <row r="86" spans="1:214" s="69" customFormat="1" ht="38.25" customHeight="1">
      <c r="A86" s="216" t="s">
        <v>18</v>
      </c>
      <c r="B86" s="225" t="s">
        <v>116</v>
      </c>
      <c r="C86" s="232" t="s">
        <v>149</v>
      </c>
      <c r="D86" s="229" t="s">
        <v>114</v>
      </c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 t="s">
        <v>368</v>
      </c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52">
        <v>15</v>
      </c>
      <c r="AD86" s="52">
        <v>60</v>
      </c>
      <c r="AE86" s="97">
        <v>3</v>
      </c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</row>
    <row r="87" spans="1:214" s="69" customFormat="1" ht="38.25" customHeight="1">
      <c r="A87" s="216" t="s">
        <v>19</v>
      </c>
      <c r="B87" s="227" t="s">
        <v>116</v>
      </c>
      <c r="C87" s="232" t="s">
        <v>194</v>
      </c>
      <c r="D87" s="229" t="s">
        <v>114</v>
      </c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2" t="s">
        <v>368</v>
      </c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52">
        <v>15</v>
      </c>
      <c r="AD87" s="52">
        <v>60</v>
      </c>
      <c r="AE87" s="97">
        <v>3</v>
      </c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</row>
    <row r="88" spans="1:214" s="69" customFormat="1" ht="38.25" customHeight="1">
      <c r="A88" s="211" t="s">
        <v>132</v>
      </c>
      <c r="B88" s="225" t="s">
        <v>116</v>
      </c>
      <c r="C88" s="229" t="s">
        <v>131</v>
      </c>
      <c r="D88" s="229" t="s">
        <v>114</v>
      </c>
      <c r="E88" s="391" t="s">
        <v>368</v>
      </c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  <c r="AA88" s="391"/>
      <c r="AB88" s="391"/>
      <c r="AC88" s="52">
        <v>30</v>
      </c>
      <c r="AD88" s="52">
        <v>45</v>
      </c>
      <c r="AE88" s="97">
        <v>3</v>
      </c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</row>
    <row r="89" spans="1:214" s="69" customFormat="1" ht="38.25" customHeight="1">
      <c r="A89" s="211" t="s">
        <v>133</v>
      </c>
      <c r="B89" s="225" t="s">
        <v>116</v>
      </c>
      <c r="C89" s="229" t="s">
        <v>131</v>
      </c>
      <c r="D89" s="229" t="s">
        <v>132</v>
      </c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2" t="s">
        <v>368</v>
      </c>
      <c r="R89" s="392"/>
      <c r="S89" s="392"/>
      <c r="T89" s="392"/>
      <c r="U89" s="392"/>
      <c r="V89" s="392"/>
      <c r="W89" s="392"/>
      <c r="X89" s="392"/>
      <c r="Y89" s="392"/>
      <c r="Z89" s="392"/>
      <c r="AA89" s="392"/>
      <c r="AB89" s="392"/>
      <c r="AC89" s="52">
        <v>30</v>
      </c>
      <c r="AD89" s="52">
        <v>70</v>
      </c>
      <c r="AE89" s="97">
        <v>4</v>
      </c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</row>
    <row r="90" spans="1:214" s="69" customFormat="1" ht="38.25" customHeight="1">
      <c r="A90" s="211" t="s">
        <v>20</v>
      </c>
      <c r="B90" s="225" t="s">
        <v>116</v>
      </c>
      <c r="C90" s="232" t="s">
        <v>396</v>
      </c>
      <c r="D90" s="229" t="s">
        <v>114</v>
      </c>
      <c r="E90" s="391" t="s">
        <v>368</v>
      </c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52">
        <v>15</v>
      </c>
      <c r="AD90" s="52">
        <v>35</v>
      </c>
      <c r="AE90" s="97">
        <v>2</v>
      </c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</row>
    <row r="91" spans="1:214" s="69" customFormat="1" ht="38.25" customHeight="1">
      <c r="A91" s="217" t="s">
        <v>428</v>
      </c>
      <c r="B91" s="225" t="s">
        <v>116</v>
      </c>
      <c r="C91" s="229" t="s">
        <v>134</v>
      </c>
      <c r="D91" s="229" t="s">
        <v>325</v>
      </c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2" t="s">
        <v>368</v>
      </c>
      <c r="R91" s="392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52">
        <v>30</v>
      </c>
      <c r="AD91" s="52">
        <v>20</v>
      </c>
      <c r="AE91" s="97">
        <v>2</v>
      </c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</row>
    <row r="92" spans="1:214" s="69" customFormat="1" ht="38.25" customHeight="1">
      <c r="A92" s="235" t="s">
        <v>251</v>
      </c>
      <c r="B92" s="225" t="s">
        <v>116</v>
      </c>
      <c r="C92" s="229" t="s">
        <v>135</v>
      </c>
      <c r="D92" s="229" t="s">
        <v>114</v>
      </c>
      <c r="E92" s="391" t="s">
        <v>368</v>
      </c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52">
        <v>15</v>
      </c>
      <c r="AD92" s="52">
        <v>35</v>
      </c>
      <c r="AE92" s="97">
        <v>2</v>
      </c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</row>
    <row r="93" spans="1:214" s="69" customFormat="1" ht="38.25" customHeight="1">
      <c r="A93" s="235" t="s">
        <v>252</v>
      </c>
      <c r="B93" s="225" t="s">
        <v>116</v>
      </c>
      <c r="C93" s="229" t="s">
        <v>135</v>
      </c>
      <c r="D93" s="229" t="s">
        <v>150</v>
      </c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2" t="s">
        <v>368</v>
      </c>
      <c r="R93" s="392"/>
      <c r="S93" s="392"/>
      <c r="T93" s="392"/>
      <c r="U93" s="392"/>
      <c r="V93" s="392"/>
      <c r="W93" s="392"/>
      <c r="X93" s="392"/>
      <c r="Y93" s="392"/>
      <c r="Z93" s="392"/>
      <c r="AA93" s="392"/>
      <c r="AB93" s="392"/>
      <c r="AC93" s="52">
        <v>15</v>
      </c>
      <c r="AD93" s="52">
        <v>35</v>
      </c>
      <c r="AE93" s="97">
        <v>2</v>
      </c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</row>
    <row r="94" spans="1:214" s="69" customFormat="1" ht="38.25" customHeight="1">
      <c r="A94" s="235" t="s">
        <v>249</v>
      </c>
      <c r="B94" s="225" t="s">
        <v>116</v>
      </c>
      <c r="C94" s="234" t="s">
        <v>151</v>
      </c>
      <c r="D94" s="229" t="s">
        <v>114</v>
      </c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2" t="s">
        <v>368</v>
      </c>
      <c r="R94" s="392"/>
      <c r="S94" s="392"/>
      <c r="T94" s="392"/>
      <c r="U94" s="392"/>
      <c r="V94" s="392"/>
      <c r="W94" s="392"/>
      <c r="X94" s="392"/>
      <c r="Y94" s="392"/>
      <c r="Z94" s="392"/>
      <c r="AA94" s="392"/>
      <c r="AB94" s="392"/>
      <c r="AC94" s="52">
        <v>15</v>
      </c>
      <c r="AD94" s="52">
        <v>60</v>
      </c>
      <c r="AE94" s="97">
        <v>3</v>
      </c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</row>
    <row r="95" spans="1:214" s="69" customFormat="1" ht="38.25" customHeight="1">
      <c r="A95" s="235" t="s">
        <v>397</v>
      </c>
      <c r="B95" s="225" t="s">
        <v>116</v>
      </c>
      <c r="C95" s="234" t="s">
        <v>154</v>
      </c>
      <c r="D95" s="229" t="s">
        <v>114</v>
      </c>
      <c r="E95" s="391" t="s">
        <v>368</v>
      </c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52">
        <v>15</v>
      </c>
      <c r="AD95" s="52">
        <v>35</v>
      </c>
      <c r="AE95" s="97">
        <v>2</v>
      </c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</row>
    <row r="96" spans="1:214" s="69" customFormat="1" ht="38.25" customHeight="1">
      <c r="A96" s="235" t="s">
        <v>152</v>
      </c>
      <c r="B96" s="225" t="s">
        <v>116</v>
      </c>
      <c r="C96" s="234" t="s">
        <v>154</v>
      </c>
      <c r="D96" s="268" t="s">
        <v>397</v>
      </c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2" t="s">
        <v>368</v>
      </c>
      <c r="R96" s="392"/>
      <c r="S96" s="392"/>
      <c r="T96" s="392"/>
      <c r="U96" s="392"/>
      <c r="V96" s="392"/>
      <c r="W96" s="392"/>
      <c r="X96" s="392"/>
      <c r="Y96" s="392"/>
      <c r="Z96" s="392"/>
      <c r="AA96" s="392"/>
      <c r="AB96" s="392"/>
      <c r="AC96" s="52">
        <v>15</v>
      </c>
      <c r="AD96" s="52">
        <v>35</v>
      </c>
      <c r="AE96" s="97">
        <v>2</v>
      </c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</row>
    <row r="97" spans="1:214" s="69" customFormat="1" ht="38.25" customHeight="1">
      <c r="A97" s="216" t="s">
        <v>144</v>
      </c>
      <c r="B97" s="225" t="s">
        <v>116</v>
      </c>
      <c r="C97" s="234" t="s">
        <v>153</v>
      </c>
      <c r="D97" s="229" t="s">
        <v>114</v>
      </c>
      <c r="E97" s="391" t="s">
        <v>368</v>
      </c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52">
        <v>15</v>
      </c>
      <c r="AD97" s="52">
        <v>10</v>
      </c>
      <c r="AE97" s="97">
        <v>1</v>
      </c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</row>
    <row r="98" spans="1:214" s="69" customFormat="1" ht="38.25" customHeight="1">
      <c r="A98" s="216" t="s">
        <v>145</v>
      </c>
      <c r="B98" s="225" t="s">
        <v>116</v>
      </c>
      <c r="C98" s="234" t="s">
        <v>153</v>
      </c>
      <c r="D98" s="229" t="s">
        <v>144</v>
      </c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2" t="s">
        <v>368</v>
      </c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52">
        <v>15</v>
      </c>
      <c r="AD98" s="52">
        <v>10</v>
      </c>
      <c r="AE98" s="97">
        <v>1</v>
      </c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</row>
    <row r="99" spans="1:214" s="69" customFormat="1" ht="38.25" customHeight="1">
      <c r="A99" s="214" t="s">
        <v>400</v>
      </c>
      <c r="B99" s="231" t="s">
        <v>116</v>
      </c>
      <c r="C99" s="233" t="s">
        <v>358</v>
      </c>
      <c r="D99" s="233" t="s">
        <v>114</v>
      </c>
      <c r="E99" s="391" t="s">
        <v>368</v>
      </c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2"/>
      <c r="R99" s="392"/>
      <c r="S99" s="392"/>
      <c r="T99" s="392"/>
      <c r="U99" s="392"/>
      <c r="V99" s="392"/>
      <c r="W99" s="392"/>
      <c r="X99" s="392"/>
      <c r="Y99" s="392"/>
      <c r="Z99" s="392"/>
      <c r="AA99" s="392"/>
      <c r="AB99" s="392"/>
      <c r="AC99" s="52">
        <v>15</v>
      </c>
      <c r="AD99" s="52">
        <v>10</v>
      </c>
      <c r="AE99" s="97">
        <v>1</v>
      </c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</row>
    <row r="100" spans="1:214" s="69" customFormat="1" ht="38.25" customHeight="1">
      <c r="A100" s="213" t="s">
        <v>364</v>
      </c>
      <c r="B100" s="225" t="s">
        <v>116</v>
      </c>
      <c r="C100" s="234" t="s">
        <v>155</v>
      </c>
      <c r="D100" s="229" t="s">
        <v>114</v>
      </c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 t="s">
        <v>368</v>
      </c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52">
        <v>15</v>
      </c>
      <c r="AD100" s="52">
        <v>60</v>
      </c>
      <c r="AE100" s="97">
        <v>3</v>
      </c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</row>
    <row r="101" spans="1:214" s="69" customFormat="1" ht="38.25" customHeight="1">
      <c r="A101" s="380" t="s">
        <v>21</v>
      </c>
      <c r="B101" s="381"/>
      <c r="C101" s="381"/>
      <c r="D101" s="382"/>
      <c r="E101" s="204">
        <v>10</v>
      </c>
      <c r="F101" s="53"/>
      <c r="G101" s="53"/>
      <c r="H101" s="96"/>
      <c r="I101" s="53"/>
      <c r="J101" s="51"/>
      <c r="K101" s="96"/>
      <c r="L101" s="53"/>
      <c r="M101" s="53"/>
      <c r="N101" s="96"/>
      <c r="O101" s="53"/>
      <c r="P101" s="53"/>
      <c r="Q101" s="96"/>
      <c r="R101" s="53"/>
      <c r="S101" s="53"/>
      <c r="T101" s="96"/>
      <c r="U101" s="53"/>
      <c r="V101" s="53"/>
      <c r="W101" s="96"/>
      <c r="X101" s="53"/>
      <c r="Y101" s="53"/>
      <c r="Z101" s="96"/>
      <c r="AA101" s="53"/>
      <c r="AB101" s="53"/>
      <c r="AC101" s="52"/>
      <c r="AD101" s="52"/>
      <c r="AE101" s="97">
        <f>SUM(E101,H101,K101,N101,Q101,T101,W101,Z101)</f>
        <v>10</v>
      </c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</row>
    <row r="102" spans="1:214" s="69" customFormat="1" ht="38.25" customHeight="1">
      <c r="A102" s="380" t="s">
        <v>22</v>
      </c>
      <c r="B102" s="381"/>
      <c r="C102" s="381"/>
      <c r="D102" s="382"/>
      <c r="E102" s="56"/>
      <c r="F102" s="43"/>
      <c r="G102" s="43"/>
      <c r="H102" s="56"/>
      <c r="I102" s="43"/>
      <c r="J102" s="43"/>
      <c r="K102" s="56"/>
      <c r="L102" s="43"/>
      <c r="M102" s="43"/>
      <c r="N102" s="56"/>
      <c r="O102" s="43"/>
      <c r="P102" s="43"/>
      <c r="Q102" s="56"/>
      <c r="R102" s="43"/>
      <c r="S102" s="43"/>
      <c r="T102" s="56"/>
      <c r="U102" s="43"/>
      <c r="V102" s="43"/>
      <c r="W102" s="56"/>
      <c r="X102" s="43"/>
      <c r="Y102" s="43"/>
      <c r="Z102" s="56">
        <v>10</v>
      </c>
      <c r="AA102" s="43"/>
      <c r="AB102" s="43"/>
      <c r="AC102" s="60"/>
      <c r="AD102" s="60"/>
      <c r="AE102" s="97">
        <f t="shared" ref="AE102" si="0">SUM(E102,H102,K102,N102,Q102,T102,W102,Z102)</f>
        <v>10</v>
      </c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</row>
    <row r="103" spans="1:214" s="69" customFormat="1" ht="38.25" customHeight="1">
      <c r="A103" s="363" t="s">
        <v>23</v>
      </c>
      <c r="B103" s="364"/>
      <c r="C103" s="364"/>
      <c r="D103" s="365"/>
      <c r="E103" s="98">
        <f>SUM(E8:E39,E41:E56,E58:E63,E101)</f>
        <v>29</v>
      </c>
      <c r="F103" s="219">
        <f t="shared" ref="F103:AA103" si="1">SUM(F8:F102)</f>
        <v>139.5</v>
      </c>
      <c r="G103" s="219">
        <f t="shared" si="1"/>
        <v>335.5</v>
      </c>
      <c r="H103" s="98">
        <f>SUM(H9:H102)</f>
        <v>31</v>
      </c>
      <c r="I103" s="219">
        <f t="shared" si="1"/>
        <v>249.5</v>
      </c>
      <c r="J103" s="219">
        <f t="shared" si="1"/>
        <v>515.5</v>
      </c>
      <c r="K103" s="98">
        <f>SUM(K10:K102)</f>
        <v>31</v>
      </c>
      <c r="L103" s="219">
        <f t="shared" si="1"/>
        <v>247</v>
      </c>
      <c r="M103" s="219">
        <f t="shared" si="1"/>
        <v>528</v>
      </c>
      <c r="N103" s="98">
        <f>SUM(N11:N102)</f>
        <v>29</v>
      </c>
      <c r="O103" s="219">
        <f t="shared" si="1"/>
        <v>202</v>
      </c>
      <c r="P103" s="219">
        <f t="shared" si="1"/>
        <v>523</v>
      </c>
      <c r="Q103" s="98">
        <f>SUM(Q12:Q102)</f>
        <v>31</v>
      </c>
      <c r="R103" s="219">
        <f t="shared" si="1"/>
        <v>142</v>
      </c>
      <c r="S103" s="219">
        <f t="shared" si="1"/>
        <v>483</v>
      </c>
      <c r="T103" s="98">
        <f>SUM(T13:T102)</f>
        <v>29</v>
      </c>
      <c r="U103" s="219">
        <f t="shared" si="1"/>
        <v>97</v>
      </c>
      <c r="V103" s="219">
        <f t="shared" si="1"/>
        <v>403</v>
      </c>
      <c r="W103" s="98">
        <f>SUM(W14:W102)</f>
        <v>32</v>
      </c>
      <c r="X103" s="219">
        <f t="shared" si="1"/>
        <v>157</v>
      </c>
      <c r="Y103" s="219">
        <f t="shared" si="1"/>
        <v>643</v>
      </c>
      <c r="Z103" s="98">
        <f>SUM(Z8:Z102)</f>
        <v>28</v>
      </c>
      <c r="AA103" s="219">
        <f t="shared" si="1"/>
        <v>52</v>
      </c>
      <c r="AB103" s="219">
        <f>SUM(AB8:AB102)</f>
        <v>398</v>
      </c>
      <c r="AC103" s="98">
        <f>SUM(AC8:AC63)</f>
        <v>1286</v>
      </c>
      <c r="AD103" s="98">
        <f>SUM(AD8:AD63)</f>
        <v>3829</v>
      </c>
      <c r="AE103" s="98">
        <f>SUM(AE8:AE65,AE101,AE102)</f>
        <v>240</v>
      </c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</row>
    <row r="104" spans="1:214">
      <c r="H104" s="209"/>
      <c r="N104" s="1"/>
      <c r="Z104" s="1"/>
      <c r="AE104" s="5"/>
      <c r="AF104" s="5"/>
    </row>
    <row r="105" spans="1:214">
      <c r="AE105" s="5"/>
      <c r="AF105" s="5"/>
    </row>
    <row r="106" spans="1:214">
      <c r="AE106" s="5"/>
      <c r="AF106" s="5"/>
    </row>
    <row r="107" spans="1:214">
      <c r="AE107" s="5"/>
      <c r="AF107" s="5"/>
    </row>
    <row r="108" spans="1:214">
      <c r="AE108" s="5"/>
      <c r="AF108" s="5"/>
    </row>
    <row r="109" spans="1:214">
      <c r="AE109" s="5"/>
      <c r="AF109" s="5"/>
    </row>
    <row r="110" spans="1:214">
      <c r="AE110" s="5"/>
      <c r="AF110" s="5"/>
    </row>
    <row r="111" spans="1:214">
      <c r="AE111" s="5"/>
      <c r="AF111" s="5"/>
    </row>
    <row r="112" spans="1:214">
      <c r="AE112" s="5"/>
      <c r="AF112" s="5"/>
    </row>
    <row r="113" spans="31:32">
      <c r="AE113" s="5"/>
      <c r="AF113" s="5"/>
    </row>
    <row r="114" spans="31:32">
      <c r="AE114" s="5"/>
      <c r="AF114" s="5"/>
    </row>
    <row r="115" spans="31:32">
      <c r="AE115" s="5"/>
      <c r="AF115" s="5"/>
    </row>
    <row r="116" spans="31:32">
      <c r="AE116" s="5"/>
      <c r="AF116" s="5"/>
    </row>
    <row r="117" spans="31:32">
      <c r="AE117" s="5"/>
      <c r="AF117" s="5"/>
    </row>
    <row r="118" spans="31:32">
      <c r="AE118" s="5"/>
      <c r="AF118" s="5"/>
    </row>
    <row r="119" spans="31:32">
      <c r="AE119" s="5"/>
      <c r="AF119" s="5"/>
    </row>
    <row r="120" spans="31:32">
      <c r="AE120" s="5"/>
      <c r="AF120" s="5"/>
    </row>
    <row r="121" spans="31:32">
      <c r="AE121" s="5"/>
      <c r="AF121" s="5"/>
    </row>
    <row r="122" spans="31:32">
      <c r="AE122" s="5"/>
      <c r="AF122" s="5"/>
    </row>
    <row r="123" spans="31:32">
      <c r="AE123" s="5"/>
      <c r="AF123" s="5"/>
    </row>
    <row r="124" spans="31:32">
      <c r="AE124" s="5"/>
      <c r="AF124" s="5"/>
    </row>
    <row r="125" spans="31:32">
      <c r="AE125" s="5"/>
      <c r="AF125" s="5"/>
    </row>
    <row r="126" spans="31:32">
      <c r="AE126" s="5"/>
      <c r="AF126" s="5"/>
    </row>
    <row r="127" spans="31:32">
      <c r="AE127" s="5"/>
      <c r="AF127" s="5"/>
    </row>
    <row r="128" spans="31:32">
      <c r="AE128" s="5"/>
      <c r="AF128" s="5"/>
    </row>
    <row r="129" spans="31:32">
      <c r="AE129" s="5"/>
      <c r="AF129" s="5"/>
    </row>
    <row r="130" spans="31:32">
      <c r="AE130" s="5"/>
      <c r="AF130" s="5"/>
    </row>
    <row r="131" spans="31:32">
      <c r="AE131" s="5"/>
      <c r="AF131" s="5"/>
    </row>
    <row r="132" spans="31:32">
      <c r="AE132" s="5"/>
      <c r="AF132" s="5"/>
    </row>
    <row r="133" spans="31:32">
      <c r="AE133" s="5"/>
      <c r="AF133" s="5"/>
    </row>
    <row r="134" spans="31:32">
      <c r="AE134" s="5"/>
      <c r="AF134" s="5"/>
    </row>
    <row r="135" spans="31:32">
      <c r="AE135" s="5"/>
      <c r="AF135" s="5"/>
    </row>
    <row r="136" spans="31:32">
      <c r="AE136" s="5"/>
      <c r="AF136" s="5"/>
    </row>
    <row r="137" spans="31:32">
      <c r="AE137" s="5"/>
      <c r="AF137" s="5"/>
    </row>
    <row r="138" spans="31:32">
      <c r="AE138" s="5"/>
      <c r="AF138" s="5"/>
    </row>
    <row r="139" spans="31:32">
      <c r="AE139" s="5"/>
      <c r="AF139" s="5"/>
    </row>
    <row r="140" spans="31:32">
      <c r="AE140" s="5"/>
      <c r="AF140" s="5"/>
    </row>
    <row r="141" spans="31:32">
      <c r="AE141" s="5"/>
      <c r="AF141" s="5"/>
    </row>
    <row r="142" spans="31:32">
      <c r="AE142" s="5"/>
      <c r="AF142" s="5"/>
    </row>
    <row r="143" spans="31:32">
      <c r="AE143" s="5"/>
      <c r="AF143" s="5"/>
    </row>
    <row r="144" spans="31:32">
      <c r="AE144" s="5"/>
      <c r="AF144" s="5"/>
    </row>
    <row r="145" spans="31:32">
      <c r="AE145" s="5"/>
      <c r="AF145" s="5"/>
    </row>
    <row r="146" spans="31:32">
      <c r="AE146" s="5"/>
      <c r="AF146" s="5"/>
    </row>
    <row r="147" spans="31:32">
      <c r="AE147" s="5"/>
      <c r="AF147" s="5"/>
    </row>
    <row r="148" spans="31:32">
      <c r="AE148" s="5"/>
      <c r="AF148" s="5"/>
    </row>
    <row r="149" spans="31:32">
      <c r="AE149" s="5"/>
      <c r="AF149" s="5"/>
    </row>
    <row r="150" spans="31:32">
      <c r="AE150" s="5"/>
      <c r="AF150" s="5"/>
    </row>
    <row r="151" spans="31:32">
      <c r="AE151" s="5"/>
      <c r="AF151" s="5"/>
    </row>
    <row r="152" spans="31:32">
      <c r="AE152" s="5"/>
      <c r="AF152" s="5"/>
    </row>
    <row r="153" spans="31:32">
      <c r="AE153" s="5"/>
      <c r="AF153" s="5"/>
    </row>
    <row r="154" spans="31:32">
      <c r="AE154" s="5"/>
      <c r="AF154" s="5"/>
    </row>
    <row r="155" spans="31:32">
      <c r="AE155" s="5"/>
      <c r="AF155" s="5"/>
    </row>
    <row r="156" spans="31:32">
      <c r="AE156" s="5"/>
      <c r="AF156" s="5"/>
    </row>
    <row r="157" spans="31:32">
      <c r="AE157" s="5"/>
      <c r="AF157" s="5"/>
    </row>
    <row r="158" spans="31:32">
      <c r="AE158" s="5"/>
      <c r="AF158" s="5"/>
    </row>
    <row r="159" spans="31:32">
      <c r="AE159" s="5"/>
      <c r="AF159" s="5"/>
    </row>
    <row r="160" spans="31:32">
      <c r="AE160" s="5"/>
      <c r="AF160" s="5"/>
    </row>
    <row r="161" spans="31:32">
      <c r="AE161" s="5"/>
      <c r="AF161" s="5"/>
    </row>
    <row r="162" spans="31:32">
      <c r="AE162" s="5"/>
      <c r="AF162" s="5"/>
    </row>
    <row r="163" spans="31:32">
      <c r="AE163" s="5"/>
      <c r="AF163" s="5"/>
    </row>
    <row r="164" spans="31:32">
      <c r="AE164" s="5"/>
      <c r="AF164" s="5"/>
    </row>
    <row r="165" spans="31:32">
      <c r="AE165" s="5"/>
      <c r="AF165" s="5"/>
    </row>
    <row r="166" spans="31:32">
      <c r="AE166" s="5"/>
      <c r="AF166" s="5"/>
    </row>
    <row r="167" spans="31:32">
      <c r="AE167" s="5"/>
      <c r="AF167" s="5"/>
    </row>
    <row r="168" spans="31:32">
      <c r="AE168" s="5"/>
      <c r="AF168" s="5"/>
    </row>
    <row r="169" spans="31:32">
      <c r="AE169" s="5"/>
      <c r="AF169" s="5"/>
    </row>
    <row r="170" spans="31:32">
      <c r="AE170" s="5"/>
      <c r="AF170" s="5"/>
    </row>
    <row r="171" spans="31:32">
      <c r="AE171" s="5"/>
      <c r="AF171" s="5"/>
    </row>
    <row r="172" spans="31:32">
      <c r="AE172" s="5"/>
      <c r="AF172" s="5"/>
    </row>
    <row r="173" spans="31:32">
      <c r="AE173" s="5"/>
      <c r="AF173" s="5"/>
    </row>
    <row r="174" spans="31:32">
      <c r="AE174" s="5"/>
      <c r="AF174" s="5"/>
    </row>
    <row r="175" spans="31:32">
      <c r="AE175" s="5"/>
      <c r="AF175" s="5"/>
    </row>
    <row r="176" spans="31:32">
      <c r="AE176" s="5"/>
      <c r="AF176" s="5"/>
    </row>
    <row r="177" spans="31:32">
      <c r="AE177" s="5"/>
      <c r="AF177" s="5"/>
    </row>
    <row r="178" spans="31:32">
      <c r="AE178" s="5"/>
      <c r="AF178" s="5"/>
    </row>
    <row r="179" spans="31:32">
      <c r="AE179" s="5"/>
      <c r="AF179" s="5"/>
    </row>
    <row r="180" spans="31:32">
      <c r="AE180" s="5"/>
      <c r="AF180" s="5"/>
    </row>
    <row r="181" spans="31:32">
      <c r="AE181" s="5"/>
      <c r="AF181" s="5"/>
    </row>
    <row r="182" spans="31:32">
      <c r="AE182" s="5"/>
      <c r="AF182" s="5"/>
    </row>
    <row r="183" spans="31:32">
      <c r="AE183" s="5"/>
      <c r="AF183" s="5"/>
    </row>
    <row r="184" spans="31:32">
      <c r="AE184" s="5"/>
      <c r="AF184" s="5"/>
    </row>
    <row r="185" spans="31:32">
      <c r="AE185" s="5"/>
      <c r="AF185" s="5"/>
    </row>
    <row r="186" spans="31:32">
      <c r="AE186" s="5"/>
      <c r="AF186" s="5"/>
    </row>
    <row r="187" spans="31:32">
      <c r="AE187" s="5"/>
      <c r="AF187" s="5"/>
    </row>
    <row r="188" spans="31:32">
      <c r="AE188" s="5"/>
      <c r="AF188" s="5"/>
    </row>
    <row r="189" spans="31:32">
      <c r="AE189" s="5"/>
      <c r="AF189" s="5"/>
    </row>
    <row r="190" spans="31:32">
      <c r="AE190" s="5"/>
      <c r="AF190" s="5"/>
    </row>
    <row r="191" spans="31:32">
      <c r="AE191" s="5"/>
      <c r="AF191" s="5"/>
    </row>
    <row r="192" spans="31:32">
      <c r="AE192" s="5"/>
      <c r="AF192" s="5"/>
    </row>
    <row r="193" spans="31:32">
      <c r="AE193" s="5"/>
      <c r="AF193" s="5"/>
    </row>
    <row r="194" spans="31:32">
      <c r="AE194" s="5"/>
      <c r="AF194" s="5"/>
    </row>
    <row r="195" spans="31:32">
      <c r="AE195" s="5"/>
      <c r="AF195" s="5"/>
    </row>
    <row r="196" spans="31:32">
      <c r="AE196" s="5"/>
      <c r="AF196" s="5"/>
    </row>
    <row r="197" spans="31:32">
      <c r="AE197" s="5"/>
      <c r="AF197" s="5"/>
    </row>
    <row r="198" spans="31:32">
      <c r="AE198" s="5"/>
      <c r="AF198" s="5"/>
    </row>
    <row r="199" spans="31:32">
      <c r="AE199" s="5"/>
      <c r="AF199" s="5"/>
    </row>
    <row r="200" spans="31:32">
      <c r="AE200" s="5"/>
      <c r="AF200" s="5"/>
    </row>
    <row r="201" spans="31:32">
      <c r="AE201" s="5"/>
      <c r="AF201" s="5"/>
    </row>
    <row r="202" spans="31:32">
      <c r="AE202" s="5"/>
      <c r="AF202" s="5"/>
    </row>
    <row r="203" spans="31:32">
      <c r="AE203" s="5"/>
      <c r="AF203" s="5"/>
    </row>
    <row r="204" spans="31:32">
      <c r="AE204" s="5"/>
      <c r="AF204" s="5"/>
    </row>
    <row r="205" spans="31:32">
      <c r="AE205" s="5"/>
      <c r="AF205" s="5"/>
    </row>
    <row r="206" spans="31:32">
      <c r="AE206" s="5"/>
      <c r="AF206" s="5"/>
    </row>
    <row r="207" spans="31:32">
      <c r="AE207" s="5"/>
      <c r="AF207" s="5"/>
    </row>
    <row r="208" spans="31:32">
      <c r="AE208" s="5"/>
      <c r="AF208" s="5"/>
    </row>
    <row r="209" spans="31:32">
      <c r="AE209" s="5"/>
      <c r="AF209" s="5"/>
    </row>
    <row r="210" spans="31:32">
      <c r="AE210" s="5"/>
      <c r="AF210" s="5"/>
    </row>
    <row r="211" spans="31:32">
      <c r="AE211" s="5"/>
      <c r="AF211" s="5"/>
    </row>
    <row r="212" spans="31:32">
      <c r="AE212" s="5"/>
      <c r="AF212" s="5"/>
    </row>
    <row r="213" spans="31:32">
      <c r="AE213" s="5"/>
      <c r="AF213" s="5"/>
    </row>
    <row r="214" spans="31:32">
      <c r="AE214" s="5"/>
      <c r="AF214" s="5"/>
    </row>
    <row r="215" spans="31:32">
      <c r="AE215" s="5"/>
      <c r="AF215" s="5"/>
    </row>
    <row r="216" spans="31:32">
      <c r="AE216" s="5"/>
      <c r="AF216" s="5"/>
    </row>
    <row r="217" spans="31:32">
      <c r="AE217" s="5"/>
      <c r="AF217" s="5"/>
    </row>
    <row r="218" spans="31:32">
      <c r="AE218" s="5"/>
      <c r="AF218" s="5"/>
    </row>
    <row r="219" spans="31:32">
      <c r="AE219" s="5"/>
      <c r="AF219" s="5"/>
    </row>
    <row r="220" spans="31:32">
      <c r="AE220" s="5"/>
      <c r="AF220" s="5"/>
    </row>
    <row r="221" spans="31:32">
      <c r="AE221" s="5"/>
      <c r="AF221" s="5"/>
    </row>
    <row r="222" spans="31:32">
      <c r="AE222" s="5"/>
      <c r="AF222" s="5"/>
    </row>
    <row r="223" spans="31:32">
      <c r="AE223" s="5"/>
      <c r="AF223" s="5"/>
    </row>
    <row r="224" spans="31:32">
      <c r="AE224" s="5"/>
      <c r="AF224" s="5"/>
    </row>
    <row r="225" spans="31:32">
      <c r="AE225" s="5"/>
      <c r="AF225" s="5"/>
    </row>
    <row r="226" spans="31:32">
      <c r="AE226" s="5"/>
      <c r="AF226" s="5"/>
    </row>
    <row r="227" spans="31:32">
      <c r="AE227" s="5"/>
      <c r="AF227" s="5"/>
    </row>
    <row r="228" spans="31:32">
      <c r="AE228" s="5"/>
      <c r="AF228" s="5"/>
    </row>
    <row r="229" spans="31:32">
      <c r="AE229" s="5"/>
      <c r="AF229" s="5"/>
    </row>
    <row r="230" spans="31:32">
      <c r="AE230" s="5"/>
      <c r="AF230" s="5"/>
    </row>
    <row r="231" spans="31:32">
      <c r="AE231" s="5"/>
      <c r="AF231" s="5"/>
    </row>
    <row r="232" spans="31:32">
      <c r="AE232" s="5"/>
      <c r="AF232" s="5"/>
    </row>
    <row r="233" spans="31:32">
      <c r="AE233" s="5"/>
      <c r="AF233" s="5"/>
    </row>
    <row r="234" spans="31:32">
      <c r="AE234" s="5"/>
      <c r="AF234" s="5"/>
    </row>
    <row r="235" spans="31:32">
      <c r="AE235" s="5"/>
      <c r="AF235" s="5"/>
    </row>
    <row r="236" spans="31:32">
      <c r="AE236" s="5"/>
      <c r="AF236" s="5"/>
    </row>
    <row r="237" spans="31:32">
      <c r="AE237" s="5"/>
      <c r="AF237" s="5"/>
    </row>
    <row r="238" spans="31:32">
      <c r="AE238" s="5"/>
      <c r="AF238" s="5"/>
    </row>
    <row r="239" spans="31:32">
      <c r="AE239" s="5"/>
      <c r="AF239" s="5"/>
    </row>
    <row r="240" spans="31:32">
      <c r="AE240" s="5"/>
      <c r="AF240" s="5"/>
    </row>
    <row r="241" spans="31:32">
      <c r="AE241" s="5"/>
      <c r="AF241" s="5"/>
    </row>
    <row r="242" spans="31:32">
      <c r="AE242" s="5"/>
      <c r="AF242" s="5"/>
    </row>
    <row r="243" spans="31:32">
      <c r="AE243" s="5"/>
      <c r="AF243" s="5"/>
    </row>
    <row r="244" spans="31:32">
      <c r="AE244" s="5"/>
      <c r="AF244" s="5"/>
    </row>
    <row r="245" spans="31:32">
      <c r="AE245" s="5"/>
      <c r="AF245" s="5"/>
    </row>
    <row r="246" spans="31:32">
      <c r="AE246" s="5"/>
      <c r="AF246" s="5"/>
    </row>
    <row r="247" spans="31:32">
      <c r="AE247" s="5"/>
      <c r="AF247" s="5"/>
    </row>
    <row r="248" spans="31:32">
      <c r="AE248" s="5"/>
      <c r="AF248" s="5"/>
    </row>
    <row r="249" spans="31:32">
      <c r="AE249" s="5"/>
      <c r="AF249" s="5"/>
    </row>
    <row r="250" spans="31:32">
      <c r="AE250" s="5"/>
      <c r="AF250" s="5"/>
    </row>
    <row r="251" spans="31:32">
      <c r="AE251" s="5"/>
      <c r="AF251" s="5"/>
    </row>
    <row r="252" spans="31:32">
      <c r="AE252" s="5"/>
      <c r="AF252" s="5"/>
    </row>
    <row r="253" spans="31:32">
      <c r="AE253" s="5"/>
      <c r="AF253" s="5"/>
    </row>
    <row r="254" spans="31:32">
      <c r="AE254" s="5"/>
      <c r="AF254" s="5"/>
    </row>
    <row r="255" spans="31:32">
      <c r="AE255" s="5"/>
      <c r="AF255" s="5"/>
    </row>
    <row r="256" spans="31:32">
      <c r="AE256" s="5"/>
      <c r="AF256" s="5"/>
    </row>
    <row r="257" spans="31:32">
      <c r="AE257" s="5"/>
      <c r="AF257" s="5"/>
    </row>
    <row r="258" spans="31:32">
      <c r="AE258" s="5"/>
      <c r="AF258" s="5"/>
    </row>
    <row r="259" spans="31:32">
      <c r="AE259" s="5"/>
      <c r="AF259" s="5"/>
    </row>
    <row r="260" spans="31:32">
      <c r="AE260" s="5"/>
      <c r="AF260" s="5"/>
    </row>
    <row r="261" spans="31:32">
      <c r="AE261" s="5"/>
      <c r="AF261" s="5"/>
    </row>
    <row r="262" spans="31:32">
      <c r="AE262" s="5"/>
      <c r="AF262" s="5"/>
    </row>
    <row r="263" spans="31:32">
      <c r="AE263" s="5"/>
      <c r="AF263" s="5"/>
    </row>
    <row r="264" spans="31:32">
      <c r="AE264" s="5"/>
      <c r="AF264" s="5"/>
    </row>
    <row r="265" spans="31:32">
      <c r="AE265" s="5"/>
      <c r="AF265" s="5"/>
    </row>
    <row r="266" spans="31:32">
      <c r="AE266" s="5"/>
      <c r="AF266" s="5"/>
    </row>
    <row r="267" spans="31:32">
      <c r="AE267" s="5"/>
      <c r="AF267" s="5"/>
    </row>
    <row r="268" spans="31:32">
      <c r="AE268" s="5"/>
      <c r="AF268" s="5"/>
    </row>
    <row r="269" spans="31:32">
      <c r="AE269" s="5"/>
      <c r="AF269" s="5"/>
    </row>
    <row r="270" spans="31:32">
      <c r="AE270" s="5"/>
      <c r="AF270" s="5"/>
    </row>
    <row r="271" spans="31:32">
      <c r="AE271" s="5"/>
      <c r="AF271" s="5"/>
    </row>
    <row r="272" spans="31:32">
      <c r="AE272" s="5"/>
      <c r="AF272" s="5"/>
    </row>
    <row r="273" spans="31:32">
      <c r="AE273" s="5"/>
      <c r="AF273" s="5"/>
    </row>
    <row r="274" spans="31:32">
      <c r="AE274" s="5"/>
      <c r="AF274" s="5"/>
    </row>
    <row r="275" spans="31:32">
      <c r="AE275" s="5"/>
      <c r="AF275" s="5"/>
    </row>
    <row r="276" spans="31:32">
      <c r="AE276" s="5"/>
      <c r="AF276" s="5"/>
    </row>
    <row r="277" spans="31:32">
      <c r="AE277" s="5"/>
      <c r="AF277" s="5"/>
    </row>
    <row r="278" spans="31:32">
      <c r="AE278" s="5"/>
      <c r="AF278" s="5"/>
    </row>
    <row r="279" spans="31:32">
      <c r="AE279" s="5"/>
      <c r="AF279" s="5"/>
    </row>
    <row r="280" spans="31:32">
      <c r="AE280" s="5"/>
      <c r="AF280" s="5"/>
    </row>
    <row r="281" spans="31:32">
      <c r="AE281" s="5"/>
      <c r="AF281" s="5"/>
    </row>
    <row r="282" spans="31:32">
      <c r="AE282" s="5"/>
      <c r="AF282" s="5"/>
    </row>
    <row r="283" spans="31:32">
      <c r="AE283" s="5"/>
      <c r="AF283" s="5"/>
    </row>
    <row r="284" spans="31:32">
      <c r="AE284" s="5"/>
      <c r="AF284" s="5"/>
    </row>
    <row r="285" spans="31:32">
      <c r="AE285" s="5"/>
      <c r="AF285" s="5"/>
    </row>
    <row r="286" spans="31:32">
      <c r="AE286" s="5"/>
      <c r="AF286" s="5"/>
    </row>
    <row r="287" spans="31:32">
      <c r="AE287" s="5"/>
      <c r="AF287" s="5"/>
    </row>
    <row r="288" spans="31:32">
      <c r="AE288" s="5"/>
      <c r="AF288" s="5"/>
    </row>
    <row r="289" spans="31:32">
      <c r="AE289" s="5"/>
      <c r="AF289" s="5"/>
    </row>
    <row r="290" spans="31:32">
      <c r="AE290" s="5"/>
      <c r="AF290" s="5"/>
    </row>
    <row r="291" spans="31:32">
      <c r="AE291" s="5"/>
      <c r="AF291" s="5"/>
    </row>
    <row r="292" spans="31:32">
      <c r="AE292" s="5"/>
      <c r="AF292" s="5"/>
    </row>
    <row r="293" spans="31:32">
      <c r="AE293" s="5"/>
      <c r="AF293" s="5"/>
    </row>
    <row r="294" spans="31:32">
      <c r="AE294" s="5"/>
      <c r="AF294" s="5"/>
    </row>
    <row r="295" spans="31:32">
      <c r="AE295" s="5"/>
      <c r="AF295" s="5"/>
    </row>
    <row r="296" spans="31:32">
      <c r="AE296" s="5"/>
      <c r="AF296" s="5"/>
    </row>
    <row r="297" spans="31:32">
      <c r="AE297" s="5"/>
      <c r="AF297" s="5"/>
    </row>
    <row r="298" spans="31:32">
      <c r="AE298" s="5"/>
      <c r="AF298" s="5"/>
    </row>
    <row r="299" spans="31:32">
      <c r="AE299" s="5"/>
      <c r="AF299" s="5"/>
    </row>
    <row r="300" spans="31:32">
      <c r="AE300" s="5"/>
      <c r="AF300" s="5"/>
    </row>
    <row r="301" spans="31:32">
      <c r="AE301" s="5"/>
      <c r="AF301" s="5"/>
    </row>
    <row r="302" spans="31:32">
      <c r="AE302" s="5"/>
      <c r="AF302" s="5"/>
    </row>
    <row r="303" spans="31:32">
      <c r="AE303" s="5"/>
      <c r="AF303" s="5"/>
    </row>
    <row r="304" spans="31:32">
      <c r="AE304" s="5"/>
      <c r="AF304" s="5"/>
    </row>
    <row r="305" spans="31:32">
      <c r="AE305" s="5"/>
      <c r="AF305" s="5"/>
    </row>
    <row r="306" spans="31:32">
      <c r="AE306" s="5"/>
      <c r="AF306" s="5"/>
    </row>
    <row r="307" spans="31:32">
      <c r="AE307" s="5"/>
      <c r="AF307" s="5"/>
    </row>
    <row r="308" spans="31:32">
      <c r="AE308" s="5"/>
      <c r="AF308" s="5"/>
    </row>
    <row r="309" spans="31:32">
      <c r="AE309" s="5"/>
      <c r="AF309" s="5"/>
    </row>
    <row r="310" spans="31:32">
      <c r="AE310" s="5"/>
      <c r="AF310" s="5"/>
    </row>
    <row r="311" spans="31:32">
      <c r="AE311" s="5"/>
      <c r="AF311" s="5"/>
    </row>
    <row r="312" spans="31:32">
      <c r="AE312" s="5"/>
      <c r="AF312" s="5"/>
    </row>
    <row r="313" spans="31:32">
      <c r="AE313" s="5"/>
      <c r="AF313" s="5"/>
    </row>
    <row r="314" spans="31:32">
      <c r="AE314" s="5"/>
      <c r="AF314" s="5"/>
    </row>
    <row r="315" spans="31:32">
      <c r="AE315" s="5"/>
      <c r="AF315" s="5"/>
    </row>
    <row r="316" spans="31:32">
      <c r="AE316" s="5"/>
      <c r="AF316" s="5"/>
    </row>
    <row r="317" spans="31:32">
      <c r="AE317" s="5"/>
      <c r="AF317" s="5"/>
    </row>
    <row r="318" spans="31:32">
      <c r="AE318" s="5"/>
      <c r="AF318" s="5"/>
    </row>
    <row r="319" spans="31:32">
      <c r="AE319" s="5"/>
      <c r="AF319" s="5"/>
    </row>
    <row r="320" spans="31:32">
      <c r="AE320" s="5"/>
      <c r="AF320" s="5"/>
    </row>
    <row r="321" spans="31:32">
      <c r="AE321" s="5"/>
      <c r="AF321" s="5"/>
    </row>
    <row r="322" spans="31:32">
      <c r="AE322" s="5"/>
      <c r="AF322" s="5"/>
    </row>
    <row r="323" spans="31:32">
      <c r="AE323" s="5"/>
      <c r="AF323" s="5"/>
    </row>
    <row r="324" spans="31:32">
      <c r="AE324" s="5"/>
      <c r="AF324" s="5"/>
    </row>
    <row r="325" spans="31:32">
      <c r="AE325" s="5"/>
      <c r="AF325" s="5"/>
    </row>
    <row r="326" spans="31:32">
      <c r="AE326" s="5"/>
      <c r="AF326" s="5"/>
    </row>
    <row r="327" spans="31:32">
      <c r="AE327" s="5"/>
      <c r="AF327" s="5"/>
    </row>
    <row r="328" spans="31:32">
      <c r="AE328" s="5"/>
      <c r="AF328" s="5"/>
    </row>
    <row r="329" spans="31:32">
      <c r="AE329" s="5"/>
      <c r="AF329" s="5"/>
    </row>
    <row r="330" spans="31:32">
      <c r="AE330" s="5"/>
      <c r="AF330" s="5"/>
    </row>
    <row r="331" spans="31:32">
      <c r="AE331" s="5"/>
      <c r="AF331" s="5"/>
    </row>
    <row r="332" spans="31:32">
      <c r="AE332" s="5"/>
      <c r="AF332" s="5"/>
    </row>
    <row r="333" spans="31:32">
      <c r="AE333" s="5"/>
      <c r="AF333" s="5"/>
    </row>
    <row r="334" spans="31:32">
      <c r="AE334" s="5"/>
      <c r="AF334" s="5"/>
    </row>
    <row r="335" spans="31:32">
      <c r="AE335" s="5"/>
      <c r="AF335" s="5"/>
    </row>
    <row r="336" spans="31:32">
      <c r="AE336" s="5"/>
      <c r="AF336" s="5"/>
    </row>
    <row r="337" spans="31:32">
      <c r="AE337" s="5"/>
      <c r="AF337" s="5"/>
    </row>
    <row r="338" spans="31:32">
      <c r="AE338" s="5"/>
      <c r="AF338" s="5"/>
    </row>
    <row r="339" spans="31:32">
      <c r="AE339" s="5"/>
      <c r="AF339" s="5"/>
    </row>
    <row r="340" spans="31:32">
      <c r="AE340" s="5"/>
      <c r="AF340" s="5"/>
    </row>
    <row r="341" spans="31:32">
      <c r="AE341" s="5"/>
      <c r="AF341" s="5"/>
    </row>
    <row r="342" spans="31:32">
      <c r="AE342" s="5"/>
      <c r="AF342" s="5"/>
    </row>
    <row r="343" spans="31:32">
      <c r="AE343" s="5"/>
      <c r="AF343" s="5"/>
    </row>
    <row r="344" spans="31:32">
      <c r="AE344" s="5"/>
      <c r="AF344" s="5"/>
    </row>
    <row r="345" spans="31:32">
      <c r="AE345" s="5"/>
      <c r="AF345" s="5"/>
    </row>
    <row r="346" spans="31:32">
      <c r="AE346" s="5"/>
      <c r="AF346" s="5"/>
    </row>
    <row r="347" spans="31:32">
      <c r="AE347" s="5"/>
      <c r="AF347" s="5"/>
    </row>
    <row r="348" spans="31:32">
      <c r="AE348" s="5"/>
      <c r="AF348" s="5"/>
    </row>
    <row r="349" spans="31:32">
      <c r="AE349" s="5"/>
      <c r="AF349" s="5"/>
    </row>
    <row r="350" spans="31:32">
      <c r="AE350" s="5"/>
      <c r="AF350" s="5"/>
    </row>
    <row r="351" spans="31:32">
      <c r="AE351" s="5"/>
      <c r="AF351" s="5"/>
    </row>
    <row r="352" spans="31:32">
      <c r="AE352" s="5"/>
      <c r="AF352" s="5"/>
    </row>
    <row r="353" spans="31:32">
      <c r="AE353" s="5"/>
      <c r="AF353" s="5"/>
    </row>
    <row r="354" spans="31:32">
      <c r="AE354" s="5"/>
      <c r="AF354" s="5"/>
    </row>
    <row r="355" spans="31:32">
      <c r="AE355" s="5"/>
      <c r="AF355" s="5"/>
    </row>
    <row r="356" spans="31:32">
      <c r="AE356" s="5"/>
      <c r="AF356" s="5"/>
    </row>
    <row r="357" spans="31:32">
      <c r="AE357" s="5"/>
      <c r="AF357" s="5"/>
    </row>
    <row r="358" spans="31:32">
      <c r="AE358" s="5"/>
      <c r="AF358" s="5"/>
    </row>
    <row r="359" spans="31:32">
      <c r="AE359" s="5"/>
      <c r="AF359" s="5"/>
    </row>
    <row r="360" spans="31:32">
      <c r="AE360" s="5"/>
      <c r="AF360" s="5"/>
    </row>
    <row r="361" spans="31:32">
      <c r="AE361" s="5"/>
      <c r="AF361" s="5"/>
    </row>
    <row r="362" spans="31:32">
      <c r="AE362" s="5"/>
      <c r="AF362" s="5"/>
    </row>
    <row r="363" spans="31:32">
      <c r="AE363" s="5"/>
      <c r="AF363" s="5"/>
    </row>
    <row r="364" spans="31:32">
      <c r="AE364" s="5"/>
      <c r="AF364" s="5"/>
    </row>
    <row r="365" spans="31:32">
      <c r="AE365" s="5"/>
      <c r="AF365" s="5"/>
    </row>
    <row r="366" spans="31:32">
      <c r="AE366" s="5"/>
      <c r="AF366" s="5"/>
    </row>
    <row r="367" spans="31:32">
      <c r="AE367" s="5"/>
      <c r="AF367" s="5"/>
    </row>
    <row r="368" spans="31:32">
      <c r="AE368" s="5"/>
      <c r="AF368" s="5"/>
    </row>
    <row r="369" spans="31:32">
      <c r="AE369" s="5"/>
      <c r="AF369" s="5"/>
    </row>
    <row r="370" spans="31:32">
      <c r="AE370" s="5"/>
      <c r="AF370" s="5"/>
    </row>
    <row r="371" spans="31:32">
      <c r="AE371" s="5"/>
      <c r="AF371" s="5"/>
    </row>
    <row r="372" spans="31:32">
      <c r="AE372" s="5"/>
      <c r="AF372" s="5"/>
    </row>
    <row r="373" spans="31:32">
      <c r="AE373" s="5"/>
      <c r="AF373" s="5"/>
    </row>
    <row r="374" spans="31:32">
      <c r="AE374" s="5"/>
      <c r="AF374" s="5"/>
    </row>
    <row r="375" spans="31:32">
      <c r="AE375" s="5"/>
      <c r="AF375" s="5"/>
    </row>
    <row r="376" spans="31:32">
      <c r="AE376" s="5"/>
      <c r="AF376" s="5"/>
    </row>
    <row r="377" spans="31:32">
      <c r="AE377" s="5"/>
      <c r="AF377" s="5"/>
    </row>
    <row r="378" spans="31:32">
      <c r="AE378" s="5"/>
      <c r="AF378" s="5"/>
    </row>
    <row r="379" spans="31:32">
      <c r="AE379" s="5"/>
      <c r="AF379" s="5"/>
    </row>
    <row r="380" spans="31:32">
      <c r="AE380" s="5"/>
      <c r="AF380" s="5"/>
    </row>
    <row r="381" spans="31:32">
      <c r="AE381" s="5"/>
      <c r="AF381" s="5"/>
    </row>
    <row r="382" spans="31:32">
      <c r="AE382" s="5"/>
      <c r="AF382" s="5"/>
    </row>
    <row r="383" spans="31:32">
      <c r="AE383" s="5"/>
      <c r="AF383" s="5"/>
    </row>
    <row r="384" spans="31:32">
      <c r="AE384" s="5"/>
      <c r="AF384" s="5"/>
    </row>
    <row r="385" spans="31:32">
      <c r="AE385" s="5"/>
      <c r="AF385" s="5"/>
    </row>
    <row r="386" spans="31:32">
      <c r="AE386" s="5"/>
      <c r="AF386" s="5"/>
    </row>
    <row r="387" spans="31:32">
      <c r="AE387" s="5"/>
      <c r="AF387" s="5"/>
    </row>
    <row r="388" spans="31:32">
      <c r="AE388" s="5"/>
      <c r="AF388" s="5"/>
    </row>
    <row r="389" spans="31:32">
      <c r="AE389" s="5"/>
      <c r="AF389" s="5"/>
    </row>
    <row r="390" spans="31:32">
      <c r="AE390" s="5"/>
      <c r="AF390" s="5"/>
    </row>
    <row r="391" spans="31:32">
      <c r="AE391" s="5"/>
      <c r="AF391" s="5"/>
    </row>
    <row r="392" spans="31:32">
      <c r="AE392" s="5"/>
      <c r="AF392" s="5"/>
    </row>
    <row r="393" spans="31:32">
      <c r="AE393" s="5"/>
      <c r="AF393" s="5"/>
    </row>
    <row r="394" spans="31:32">
      <c r="AE394" s="5"/>
      <c r="AF394" s="5"/>
    </row>
    <row r="395" spans="31:32">
      <c r="AE395" s="5"/>
      <c r="AF395" s="5"/>
    </row>
    <row r="396" spans="31:32">
      <c r="AE396" s="5"/>
      <c r="AF396" s="5"/>
    </row>
    <row r="397" spans="31:32">
      <c r="AE397" s="5"/>
      <c r="AF397" s="5"/>
    </row>
    <row r="398" spans="31:32">
      <c r="AE398" s="5"/>
      <c r="AF398" s="5"/>
    </row>
    <row r="399" spans="31:32">
      <c r="AE399" s="5"/>
      <c r="AF399" s="5"/>
    </row>
    <row r="400" spans="31:32">
      <c r="AE400" s="5"/>
      <c r="AF400" s="5"/>
    </row>
    <row r="401" spans="31:32">
      <c r="AE401" s="5"/>
      <c r="AF401" s="5"/>
    </row>
    <row r="402" spans="31:32">
      <c r="AE402" s="5"/>
      <c r="AF402" s="5"/>
    </row>
    <row r="403" spans="31:32">
      <c r="AE403" s="5"/>
      <c r="AF403" s="5"/>
    </row>
    <row r="404" spans="31:32">
      <c r="AE404" s="5"/>
      <c r="AF404" s="5"/>
    </row>
    <row r="405" spans="31:32">
      <c r="AE405" s="5"/>
      <c r="AF405" s="5"/>
    </row>
    <row r="406" spans="31:32">
      <c r="AE406" s="5"/>
      <c r="AF406" s="5"/>
    </row>
    <row r="407" spans="31:32">
      <c r="AE407" s="5"/>
      <c r="AF407" s="5"/>
    </row>
    <row r="408" spans="31:32">
      <c r="AE408" s="5"/>
      <c r="AF408" s="5"/>
    </row>
    <row r="409" spans="31:32">
      <c r="AE409" s="5"/>
      <c r="AF409" s="5"/>
    </row>
    <row r="410" spans="31:32">
      <c r="AE410" s="5"/>
      <c r="AF410" s="5"/>
    </row>
    <row r="411" spans="31:32">
      <c r="AE411" s="5"/>
      <c r="AF411" s="5"/>
    </row>
    <row r="412" spans="31:32">
      <c r="AE412" s="5"/>
      <c r="AF412" s="5"/>
    </row>
    <row r="413" spans="31:32">
      <c r="AE413" s="5"/>
      <c r="AF413" s="5"/>
    </row>
    <row r="414" spans="31:32">
      <c r="AE414" s="5"/>
      <c r="AF414" s="5"/>
    </row>
    <row r="415" spans="31:32">
      <c r="AE415" s="5"/>
      <c r="AF415" s="5"/>
    </row>
    <row r="416" spans="31:32">
      <c r="AE416" s="5"/>
      <c r="AF416" s="5"/>
    </row>
    <row r="417" spans="31:32">
      <c r="AE417" s="5"/>
      <c r="AF417" s="5"/>
    </row>
    <row r="418" spans="31:32">
      <c r="AE418" s="5"/>
      <c r="AF418" s="5"/>
    </row>
    <row r="419" spans="31:32">
      <c r="AE419" s="5"/>
      <c r="AF419" s="5"/>
    </row>
    <row r="420" spans="31:32">
      <c r="AE420" s="5"/>
      <c r="AF420" s="5"/>
    </row>
    <row r="421" spans="31:32">
      <c r="AE421" s="5"/>
      <c r="AF421" s="5"/>
    </row>
    <row r="422" spans="31:32">
      <c r="AE422" s="5"/>
      <c r="AF422" s="5"/>
    </row>
    <row r="423" spans="31:32">
      <c r="AE423" s="5"/>
      <c r="AF423" s="5"/>
    </row>
    <row r="424" spans="31:32">
      <c r="AE424" s="5"/>
      <c r="AF424" s="5"/>
    </row>
    <row r="425" spans="31:32">
      <c r="AE425" s="5"/>
      <c r="AF425" s="5"/>
    </row>
    <row r="426" spans="31:32">
      <c r="AE426" s="5"/>
      <c r="AF426" s="5"/>
    </row>
    <row r="427" spans="31:32">
      <c r="AE427" s="5"/>
      <c r="AF427" s="5"/>
    </row>
    <row r="428" spans="31:32">
      <c r="AE428" s="5"/>
      <c r="AF428" s="5"/>
    </row>
    <row r="429" spans="31:32">
      <c r="AE429" s="5"/>
      <c r="AF429" s="5"/>
    </row>
    <row r="430" spans="31:32">
      <c r="AE430" s="5"/>
      <c r="AF430" s="5"/>
    </row>
    <row r="431" spans="31:32">
      <c r="AE431" s="5"/>
      <c r="AF431" s="5"/>
    </row>
    <row r="432" spans="31:32">
      <c r="AE432" s="5"/>
      <c r="AF432" s="5"/>
    </row>
    <row r="433" spans="31:32">
      <c r="AE433" s="5"/>
      <c r="AF433" s="5"/>
    </row>
    <row r="434" spans="31:32">
      <c r="AE434" s="5"/>
      <c r="AF434" s="5"/>
    </row>
    <row r="435" spans="31:32">
      <c r="AE435" s="5"/>
      <c r="AF435" s="5"/>
    </row>
    <row r="436" spans="31:32">
      <c r="AE436" s="5"/>
      <c r="AF436" s="5"/>
    </row>
    <row r="437" spans="31:32">
      <c r="AE437" s="5"/>
      <c r="AF437" s="5"/>
    </row>
    <row r="438" spans="31:32">
      <c r="AE438" s="5"/>
      <c r="AF438" s="5"/>
    </row>
    <row r="439" spans="31:32">
      <c r="AE439" s="5"/>
      <c r="AF439" s="5"/>
    </row>
    <row r="440" spans="31:32">
      <c r="AE440" s="5"/>
      <c r="AF440" s="5"/>
    </row>
    <row r="441" spans="31:32">
      <c r="AE441" s="5"/>
      <c r="AF441" s="5"/>
    </row>
    <row r="442" spans="31:32">
      <c r="AE442" s="5"/>
      <c r="AF442" s="5"/>
    </row>
    <row r="443" spans="31:32">
      <c r="AE443" s="5"/>
      <c r="AF443" s="5"/>
    </row>
    <row r="444" spans="31:32">
      <c r="AE444" s="5"/>
      <c r="AF444" s="5"/>
    </row>
    <row r="445" spans="31:32">
      <c r="AE445" s="5"/>
      <c r="AF445" s="5"/>
    </row>
    <row r="446" spans="31:32">
      <c r="AE446" s="5"/>
      <c r="AF446" s="5"/>
    </row>
    <row r="447" spans="31:32">
      <c r="AE447" s="5"/>
      <c r="AF447" s="5"/>
    </row>
    <row r="448" spans="31:32">
      <c r="AE448" s="5"/>
      <c r="AF448" s="5"/>
    </row>
    <row r="449" spans="31:32">
      <c r="AE449" s="5"/>
      <c r="AF449" s="5"/>
    </row>
    <row r="450" spans="31:32">
      <c r="AE450" s="5"/>
      <c r="AF450" s="5"/>
    </row>
    <row r="451" spans="31:32">
      <c r="AE451" s="5"/>
      <c r="AF451" s="5"/>
    </row>
    <row r="452" spans="31:32">
      <c r="AE452" s="5"/>
      <c r="AF452" s="5"/>
    </row>
    <row r="453" spans="31:32">
      <c r="AE453" s="5"/>
      <c r="AF453" s="5"/>
    </row>
    <row r="454" spans="31:32">
      <c r="AE454" s="5"/>
      <c r="AF454" s="5"/>
    </row>
    <row r="455" spans="31:32">
      <c r="AE455" s="5"/>
      <c r="AF455" s="5"/>
    </row>
    <row r="456" spans="31:32">
      <c r="AE456" s="5"/>
      <c r="AF456" s="5"/>
    </row>
    <row r="457" spans="31:32">
      <c r="AE457" s="5"/>
      <c r="AF457" s="5"/>
    </row>
    <row r="458" spans="31:32">
      <c r="AE458" s="5"/>
      <c r="AF458" s="5"/>
    </row>
    <row r="459" spans="31:32">
      <c r="AE459" s="5"/>
      <c r="AF459" s="5"/>
    </row>
    <row r="460" spans="31:32">
      <c r="AE460" s="5"/>
      <c r="AF460" s="5"/>
    </row>
    <row r="461" spans="31:32">
      <c r="AE461" s="5"/>
      <c r="AF461" s="5"/>
    </row>
    <row r="462" spans="31:32">
      <c r="AE462" s="5"/>
      <c r="AF462" s="5"/>
    </row>
    <row r="463" spans="31:32">
      <c r="AE463" s="5"/>
      <c r="AF463" s="5"/>
    </row>
    <row r="464" spans="31:32">
      <c r="AE464" s="5"/>
      <c r="AF464" s="5"/>
    </row>
    <row r="465" spans="31:32">
      <c r="AE465" s="5"/>
      <c r="AF465" s="5"/>
    </row>
    <row r="466" spans="31:32">
      <c r="AE466" s="5"/>
      <c r="AF466" s="5"/>
    </row>
    <row r="467" spans="31:32">
      <c r="AE467" s="5"/>
      <c r="AF467" s="5"/>
    </row>
    <row r="468" spans="31:32">
      <c r="AE468" s="5"/>
      <c r="AF468" s="5"/>
    </row>
    <row r="469" spans="31:32">
      <c r="AE469" s="5"/>
      <c r="AF469" s="5"/>
    </row>
    <row r="470" spans="31:32">
      <c r="AE470" s="5"/>
      <c r="AF470" s="5"/>
    </row>
    <row r="471" spans="31:32">
      <c r="AE471" s="5"/>
      <c r="AF471" s="5"/>
    </row>
    <row r="472" spans="31:32">
      <c r="AE472" s="5"/>
      <c r="AF472" s="5"/>
    </row>
    <row r="473" spans="31:32">
      <c r="AE473" s="5"/>
      <c r="AF473" s="5"/>
    </row>
    <row r="474" spans="31:32">
      <c r="AE474" s="5"/>
      <c r="AF474" s="5"/>
    </row>
    <row r="475" spans="31:32">
      <c r="AE475" s="5"/>
      <c r="AF475" s="5"/>
    </row>
    <row r="476" spans="31:32">
      <c r="AE476" s="5"/>
      <c r="AF476" s="5"/>
    </row>
    <row r="477" spans="31:32">
      <c r="AE477" s="5"/>
      <c r="AF477" s="5"/>
    </row>
    <row r="478" spans="31:32">
      <c r="AE478" s="5"/>
      <c r="AF478" s="5"/>
    </row>
    <row r="479" spans="31:32">
      <c r="AE479" s="5"/>
      <c r="AF479" s="5"/>
    </row>
    <row r="480" spans="31:32">
      <c r="AE480" s="5"/>
      <c r="AF480" s="5"/>
    </row>
    <row r="481" spans="31:32">
      <c r="AE481" s="5"/>
      <c r="AF481" s="5"/>
    </row>
    <row r="482" spans="31:32">
      <c r="AE482" s="5"/>
      <c r="AF482" s="5"/>
    </row>
    <row r="483" spans="31:32">
      <c r="AE483" s="5"/>
      <c r="AF483" s="5"/>
    </row>
    <row r="484" spans="31:32">
      <c r="AE484" s="5"/>
      <c r="AF484" s="5"/>
    </row>
    <row r="485" spans="31:32">
      <c r="AE485" s="5"/>
      <c r="AF485" s="5"/>
    </row>
    <row r="486" spans="31:32">
      <c r="AE486" s="5"/>
      <c r="AF486" s="5"/>
    </row>
    <row r="487" spans="31:32">
      <c r="AE487" s="5"/>
      <c r="AF487" s="5"/>
    </row>
    <row r="488" spans="31:32">
      <c r="AE488" s="5"/>
      <c r="AF488" s="5"/>
    </row>
    <row r="489" spans="31:32">
      <c r="AE489" s="5"/>
      <c r="AF489" s="5"/>
    </row>
    <row r="490" spans="31:32">
      <c r="AE490" s="5"/>
      <c r="AF490" s="5"/>
    </row>
    <row r="491" spans="31:32">
      <c r="AE491" s="5"/>
      <c r="AF491" s="5"/>
    </row>
    <row r="492" spans="31:32">
      <c r="AE492" s="5"/>
      <c r="AF492" s="5"/>
    </row>
    <row r="493" spans="31:32">
      <c r="AE493" s="5"/>
      <c r="AF493" s="5"/>
    </row>
    <row r="494" spans="31:32">
      <c r="AE494" s="5"/>
      <c r="AF494" s="5"/>
    </row>
    <row r="495" spans="31:32">
      <c r="AE495" s="5"/>
      <c r="AF495" s="5"/>
    </row>
    <row r="496" spans="31:32">
      <c r="AE496" s="5"/>
      <c r="AF496" s="5"/>
    </row>
    <row r="497" spans="31:32">
      <c r="AE497" s="5"/>
      <c r="AF497" s="5"/>
    </row>
    <row r="498" spans="31:32">
      <c r="AE498" s="5"/>
      <c r="AF498" s="5"/>
    </row>
    <row r="499" spans="31:32">
      <c r="AE499" s="5"/>
      <c r="AF499" s="5"/>
    </row>
    <row r="500" spans="31:32">
      <c r="AE500" s="5"/>
      <c r="AF500" s="5"/>
    </row>
    <row r="501" spans="31:32">
      <c r="AE501" s="5"/>
      <c r="AF501" s="5"/>
    </row>
    <row r="502" spans="31:32">
      <c r="AE502" s="5"/>
      <c r="AF502" s="5"/>
    </row>
    <row r="503" spans="31:32">
      <c r="AE503" s="5"/>
      <c r="AF503" s="5"/>
    </row>
    <row r="504" spans="31:32">
      <c r="AE504" s="5"/>
      <c r="AF504" s="5"/>
    </row>
    <row r="505" spans="31:32">
      <c r="AE505" s="5"/>
      <c r="AF505" s="5"/>
    </row>
    <row r="506" spans="31:32">
      <c r="AE506" s="5"/>
      <c r="AF506" s="5"/>
    </row>
    <row r="507" spans="31:32">
      <c r="AE507" s="5"/>
      <c r="AF507" s="5"/>
    </row>
    <row r="508" spans="31:32">
      <c r="AE508" s="5"/>
      <c r="AF508" s="5"/>
    </row>
    <row r="509" spans="31:32">
      <c r="AE509" s="5"/>
      <c r="AF509" s="5"/>
    </row>
    <row r="510" spans="31:32">
      <c r="AE510" s="5"/>
      <c r="AF510" s="5"/>
    </row>
    <row r="511" spans="31:32">
      <c r="AE511" s="5"/>
      <c r="AF511" s="5"/>
    </row>
    <row r="512" spans="31:32">
      <c r="AE512" s="5"/>
      <c r="AF512" s="5"/>
    </row>
    <row r="513" spans="31:32">
      <c r="AE513" s="5"/>
      <c r="AF513" s="5"/>
    </row>
    <row r="514" spans="31:32">
      <c r="AE514" s="5"/>
      <c r="AF514" s="5"/>
    </row>
    <row r="515" spans="31:32">
      <c r="AE515" s="5"/>
      <c r="AF515" s="5"/>
    </row>
    <row r="516" spans="31:32">
      <c r="AE516" s="5"/>
      <c r="AF516" s="5"/>
    </row>
    <row r="517" spans="31:32">
      <c r="AE517" s="5"/>
      <c r="AF517" s="5"/>
    </row>
    <row r="518" spans="31:32">
      <c r="AE518" s="5"/>
      <c r="AF518" s="5"/>
    </row>
    <row r="519" spans="31:32">
      <c r="AE519" s="5"/>
      <c r="AF519" s="5"/>
    </row>
    <row r="520" spans="31:32">
      <c r="AE520" s="5"/>
      <c r="AF520" s="5"/>
    </row>
    <row r="521" spans="31:32">
      <c r="AE521" s="5"/>
      <c r="AF521" s="5"/>
    </row>
    <row r="522" spans="31:32">
      <c r="AE522" s="5"/>
      <c r="AF522" s="5"/>
    </row>
    <row r="523" spans="31:32">
      <c r="AE523" s="5"/>
      <c r="AF523" s="5"/>
    </row>
    <row r="524" spans="31:32">
      <c r="AE524" s="5"/>
      <c r="AF524" s="5"/>
    </row>
    <row r="525" spans="31:32">
      <c r="AE525" s="5"/>
      <c r="AF525" s="5"/>
    </row>
    <row r="526" spans="31:32">
      <c r="AE526" s="5"/>
      <c r="AF526" s="5"/>
    </row>
    <row r="527" spans="31:32">
      <c r="AE527" s="5"/>
      <c r="AF527" s="5"/>
    </row>
    <row r="528" spans="31:32">
      <c r="AE528" s="5"/>
      <c r="AF528" s="5"/>
    </row>
    <row r="529" spans="31:32">
      <c r="AE529" s="5"/>
      <c r="AF529" s="5"/>
    </row>
    <row r="530" spans="31:32">
      <c r="AE530" s="5"/>
      <c r="AF530" s="5"/>
    </row>
    <row r="531" spans="31:32">
      <c r="AE531" s="5"/>
      <c r="AF531" s="5"/>
    </row>
    <row r="532" spans="31:32">
      <c r="AE532" s="5"/>
      <c r="AF532" s="5"/>
    </row>
    <row r="533" spans="31:32">
      <c r="AE533" s="5"/>
      <c r="AF533" s="5"/>
    </row>
    <row r="534" spans="31:32">
      <c r="AE534" s="5"/>
      <c r="AF534" s="5"/>
    </row>
    <row r="535" spans="31:32">
      <c r="AE535" s="5"/>
      <c r="AF535" s="5"/>
    </row>
    <row r="536" spans="31:32">
      <c r="AE536" s="5"/>
      <c r="AF536" s="5"/>
    </row>
    <row r="537" spans="31:32">
      <c r="AE537" s="5"/>
      <c r="AF537" s="5"/>
    </row>
    <row r="538" spans="31:32">
      <c r="AE538" s="5"/>
      <c r="AF538" s="5"/>
    </row>
    <row r="539" spans="31:32">
      <c r="AE539" s="5"/>
      <c r="AF539" s="5"/>
    </row>
    <row r="540" spans="31:32">
      <c r="AE540" s="5"/>
      <c r="AF540" s="5"/>
    </row>
    <row r="541" spans="31:32">
      <c r="AE541" s="5"/>
      <c r="AF541" s="5"/>
    </row>
    <row r="542" spans="31:32">
      <c r="AE542" s="5"/>
      <c r="AF542" s="5"/>
    </row>
    <row r="543" spans="31:32">
      <c r="AE543" s="5"/>
      <c r="AF543" s="5"/>
    </row>
    <row r="544" spans="31:32">
      <c r="AE544" s="5"/>
      <c r="AF544" s="5"/>
    </row>
    <row r="545" spans="31:32">
      <c r="AE545" s="5"/>
      <c r="AF545" s="5"/>
    </row>
    <row r="546" spans="31:32">
      <c r="AE546" s="5"/>
      <c r="AF546" s="5"/>
    </row>
    <row r="547" spans="31:32">
      <c r="AE547" s="5"/>
      <c r="AF547" s="5"/>
    </row>
    <row r="548" spans="31:32">
      <c r="AE548" s="5"/>
      <c r="AF548" s="5"/>
    </row>
    <row r="549" spans="31:32">
      <c r="AE549" s="5"/>
      <c r="AF549" s="5"/>
    </row>
    <row r="550" spans="31:32">
      <c r="AE550" s="5"/>
      <c r="AF550" s="5"/>
    </row>
    <row r="551" spans="31:32">
      <c r="AE551" s="5"/>
      <c r="AF551" s="5"/>
    </row>
    <row r="552" spans="31:32">
      <c r="AE552" s="5"/>
      <c r="AF552" s="5"/>
    </row>
    <row r="553" spans="31:32">
      <c r="AE553" s="5"/>
      <c r="AF553" s="5"/>
    </row>
    <row r="554" spans="31:32">
      <c r="AE554" s="5"/>
      <c r="AF554" s="5"/>
    </row>
    <row r="555" spans="31:32">
      <c r="AE555" s="5"/>
      <c r="AF555" s="5"/>
    </row>
    <row r="556" spans="31:32">
      <c r="AE556" s="5"/>
      <c r="AF556" s="5"/>
    </row>
    <row r="557" spans="31:32">
      <c r="AE557" s="5"/>
      <c r="AF557" s="5"/>
    </row>
    <row r="558" spans="31:32">
      <c r="AE558" s="5"/>
      <c r="AF558" s="5"/>
    </row>
    <row r="559" spans="31:32">
      <c r="AE559" s="5"/>
      <c r="AF559" s="5"/>
    </row>
    <row r="560" spans="31:32">
      <c r="AE560" s="5"/>
      <c r="AF560" s="5"/>
    </row>
    <row r="561" spans="31:32">
      <c r="AE561" s="5"/>
      <c r="AF561" s="5"/>
    </row>
    <row r="562" spans="31:32">
      <c r="AE562" s="5"/>
      <c r="AF562" s="5"/>
    </row>
    <row r="563" spans="31:32">
      <c r="AE563" s="5"/>
      <c r="AF563" s="5"/>
    </row>
    <row r="564" spans="31:32">
      <c r="AE564" s="5"/>
      <c r="AF564" s="5"/>
    </row>
    <row r="565" spans="31:32">
      <c r="AE565" s="5"/>
      <c r="AF565" s="5"/>
    </row>
    <row r="566" spans="31:32">
      <c r="AE566" s="5"/>
      <c r="AF566" s="5"/>
    </row>
    <row r="567" spans="31:32">
      <c r="AE567" s="5"/>
      <c r="AF567" s="5"/>
    </row>
    <row r="568" spans="31:32">
      <c r="AE568" s="5"/>
      <c r="AF568" s="5"/>
    </row>
    <row r="569" spans="31:32">
      <c r="AE569" s="5"/>
      <c r="AF569" s="5"/>
    </row>
    <row r="570" spans="31:32">
      <c r="AE570" s="5"/>
      <c r="AF570" s="5"/>
    </row>
    <row r="571" spans="31:32">
      <c r="AE571" s="5"/>
      <c r="AF571" s="5"/>
    </row>
    <row r="572" spans="31:32">
      <c r="AE572" s="5"/>
      <c r="AF572" s="5"/>
    </row>
    <row r="573" spans="31:32">
      <c r="AE573" s="5"/>
      <c r="AF573" s="5"/>
    </row>
    <row r="574" spans="31:32">
      <c r="AE574" s="5"/>
      <c r="AF574" s="5"/>
    </row>
    <row r="575" spans="31:32">
      <c r="AE575" s="5"/>
      <c r="AF575" s="5"/>
    </row>
    <row r="576" spans="31:32">
      <c r="AE576" s="5"/>
      <c r="AF576" s="5"/>
    </row>
    <row r="577" spans="31:32">
      <c r="AE577" s="5"/>
      <c r="AF577" s="5"/>
    </row>
    <row r="578" spans="31:32">
      <c r="AE578" s="5"/>
      <c r="AF578" s="5"/>
    </row>
    <row r="579" spans="31:32">
      <c r="AE579" s="5"/>
      <c r="AF579" s="5"/>
    </row>
    <row r="580" spans="31:32">
      <c r="AE580" s="5"/>
      <c r="AF580" s="5"/>
    </row>
    <row r="581" spans="31:32">
      <c r="AE581" s="5"/>
      <c r="AF581" s="5"/>
    </row>
    <row r="582" spans="31:32">
      <c r="AE582" s="5"/>
      <c r="AF582" s="5"/>
    </row>
    <row r="583" spans="31:32">
      <c r="AE583" s="5"/>
      <c r="AF583" s="5"/>
    </row>
    <row r="584" spans="31:32">
      <c r="AE584" s="5"/>
      <c r="AF584" s="5"/>
    </row>
    <row r="585" spans="31:32">
      <c r="AE585" s="5"/>
      <c r="AF585" s="5"/>
    </row>
    <row r="586" spans="31:32">
      <c r="AE586" s="5"/>
      <c r="AF586" s="5"/>
    </row>
    <row r="587" spans="31:32">
      <c r="AE587" s="5"/>
      <c r="AF587" s="5"/>
    </row>
    <row r="588" spans="31:32">
      <c r="AE588" s="5"/>
      <c r="AF588" s="5"/>
    </row>
    <row r="589" spans="31:32">
      <c r="AE589" s="5"/>
      <c r="AF589" s="5"/>
    </row>
    <row r="590" spans="31:32">
      <c r="AE590" s="5"/>
      <c r="AF590" s="5"/>
    </row>
    <row r="591" spans="31:32">
      <c r="AE591" s="5"/>
      <c r="AF591" s="5"/>
    </row>
    <row r="592" spans="31:32">
      <c r="AE592" s="5"/>
      <c r="AF592" s="5"/>
    </row>
    <row r="593" spans="31:32">
      <c r="AE593" s="5"/>
      <c r="AF593" s="5"/>
    </row>
    <row r="594" spans="31:32">
      <c r="AE594" s="5"/>
      <c r="AF594" s="5"/>
    </row>
    <row r="595" spans="31:32">
      <c r="AE595" s="5"/>
      <c r="AF595" s="5"/>
    </row>
    <row r="596" spans="31:32">
      <c r="AE596" s="5"/>
      <c r="AF596" s="5"/>
    </row>
    <row r="597" spans="31:32">
      <c r="AE597" s="5"/>
      <c r="AF597" s="5"/>
    </row>
    <row r="598" spans="31:32">
      <c r="AE598" s="5"/>
      <c r="AF598" s="5"/>
    </row>
    <row r="599" spans="31:32">
      <c r="AE599" s="5"/>
      <c r="AF599" s="5"/>
    </row>
    <row r="600" spans="31:32">
      <c r="AE600" s="5"/>
      <c r="AF600" s="5"/>
    </row>
    <row r="601" spans="31:32">
      <c r="AE601" s="5"/>
      <c r="AF601" s="5"/>
    </row>
    <row r="602" spans="31:32">
      <c r="AE602" s="5"/>
      <c r="AF602" s="5"/>
    </row>
    <row r="603" spans="31:32">
      <c r="AE603" s="5"/>
      <c r="AF603" s="5"/>
    </row>
    <row r="604" spans="31:32">
      <c r="AE604" s="5"/>
      <c r="AF604" s="5"/>
    </row>
    <row r="605" spans="31:32">
      <c r="AE605" s="5"/>
      <c r="AF605" s="5"/>
    </row>
    <row r="606" spans="31:32">
      <c r="AE606" s="5"/>
      <c r="AF606" s="5"/>
    </row>
    <row r="607" spans="31:32">
      <c r="AE607" s="5"/>
      <c r="AF607" s="5"/>
    </row>
    <row r="608" spans="31:32">
      <c r="AE608" s="5"/>
      <c r="AF608" s="5"/>
    </row>
    <row r="609" spans="31:32">
      <c r="AE609" s="5"/>
      <c r="AF609" s="5"/>
    </row>
    <row r="610" spans="31:32">
      <c r="AE610" s="5"/>
      <c r="AF610" s="5"/>
    </row>
    <row r="611" spans="31:32">
      <c r="AE611" s="5"/>
      <c r="AF611" s="5"/>
    </row>
    <row r="612" spans="31:32">
      <c r="AE612" s="5"/>
      <c r="AF612" s="5"/>
    </row>
    <row r="613" spans="31:32">
      <c r="AE613" s="5"/>
      <c r="AF613" s="5"/>
    </row>
    <row r="614" spans="31:32">
      <c r="AE614" s="5"/>
      <c r="AF614" s="5"/>
    </row>
    <row r="615" spans="31:32">
      <c r="AE615" s="5"/>
      <c r="AF615" s="5"/>
    </row>
    <row r="616" spans="31:32">
      <c r="AE616" s="5"/>
      <c r="AF616" s="5"/>
    </row>
    <row r="617" spans="31:32">
      <c r="AE617" s="5"/>
      <c r="AF617" s="5"/>
    </row>
    <row r="618" spans="31:32">
      <c r="AE618" s="5"/>
      <c r="AF618" s="5"/>
    </row>
    <row r="619" spans="31:32">
      <c r="AE619" s="5"/>
      <c r="AF619" s="5"/>
    </row>
    <row r="620" spans="31:32">
      <c r="AE620" s="5"/>
      <c r="AF620" s="5"/>
    </row>
    <row r="621" spans="31:32">
      <c r="AE621" s="5"/>
      <c r="AF621" s="5"/>
    </row>
    <row r="622" spans="31:32">
      <c r="AE622" s="5"/>
      <c r="AF622" s="5"/>
    </row>
    <row r="623" spans="31:32">
      <c r="AE623" s="5"/>
      <c r="AF623" s="5"/>
    </row>
    <row r="624" spans="31:32">
      <c r="AE624" s="5"/>
      <c r="AF624" s="5"/>
    </row>
    <row r="625" spans="31:32">
      <c r="AE625" s="5"/>
      <c r="AF625" s="5"/>
    </row>
    <row r="626" spans="31:32">
      <c r="AE626" s="5"/>
      <c r="AF626" s="5"/>
    </row>
    <row r="627" spans="31:32">
      <c r="AE627" s="5"/>
      <c r="AF627" s="5"/>
    </row>
    <row r="628" spans="31:32">
      <c r="AE628" s="5"/>
      <c r="AF628" s="5"/>
    </row>
    <row r="629" spans="31:32">
      <c r="AE629" s="5"/>
      <c r="AF629" s="5"/>
    </row>
    <row r="630" spans="31:32">
      <c r="AE630" s="5"/>
      <c r="AF630" s="5"/>
    </row>
    <row r="631" spans="31:32">
      <c r="AE631" s="5"/>
      <c r="AF631" s="5"/>
    </row>
    <row r="632" spans="31:32">
      <c r="AE632" s="5"/>
      <c r="AF632" s="5"/>
    </row>
    <row r="633" spans="31:32">
      <c r="AE633" s="5"/>
      <c r="AF633" s="5"/>
    </row>
    <row r="634" spans="31:32">
      <c r="AE634" s="5"/>
      <c r="AF634" s="5"/>
    </row>
    <row r="635" spans="31:32">
      <c r="AE635" s="5"/>
      <c r="AF635" s="5"/>
    </row>
    <row r="636" spans="31:32">
      <c r="AE636" s="5"/>
      <c r="AF636" s="5"/>
    </row>
    <row r="637" spans="31:32">
      <c r="AE637" s="5"/>
      <c r="AF637" s="5"/>
    </row>
    <row r="638" spans="31:32">
      <c r="AE638" s="5"/>
      <c r="AF638" s="5"/>
    </row>
    <row r="639" spans="31:32">
      <c r="AE639" s="5"/>
      <c r="AF639" s="5"/>
    </row>
    <row r="640" spans="31:32">
      <c r="AE640" s="5"/>
      <c r="AF640" s="5"/>
    </row>
    <row r="641" spans="31:32">
      <c r="AE641" s="5"/>
      <c r="AF641" s="5"/>
    </row>
    <row r="642" spans="31:32">
      <c r="AE642" s="5"/>
      <c r="AF642" s="5"/>
    </row>
    <row r="643" spans="31:32">
      <c r="AE643" s="5"/>
      <c r="AF643" s="5"/>
    </row>
    <row r="644" spans="31:32">
      <c r="AE644" s="5"/>
      <c r="AF644" s="5"/>
    </row>
    <row r="645" spans="31:32">
      <c r="AE645" s="5"/>
      <c r="AF645" s="5"/>
    </row>
    <row r="646" spans="31:32">
      <c r="AE646" s="5"/>
      <c r="AF646" s="5"/>
    </row>
    <row r="647" spans="31:32">
      <c r="AE647" s="5"/>
      <c r="AF647" s="5"/>
    </row>
    <row r="648" spans="31:32">
      <c r="AE648" s="5"/>
      <c r="AF648" s="5"/>
    </row>
    <row r="649" spans="31:32">
      <c r="AE649" s="5"/>
      <c r="AF649" s="5"/>
    </row>
    <row r="650" spans="31:32">
      <c r="AE650" s="5"/>
      <c r="AF650" s="5"/>
    </row>
    <row r="651" spans="31:32">
      <c r="AE651" s="5"/>
      <c r="AF651" s="5"/>
    </row>
    <row r="652" spans="31:32">
      <c r="AE652" s="5"/>
      <c r="AF652" s="5"/>
    </row>
    <row r="653" spans="31:32">
      <c r="AE653" s="5"/>
      <c r="AF653" s="5"/>
    </row>
    <row r="654" spans="31:32">
      <c r="AE654" s="5"/>
      <c r="AF654" s="5"/>
    </row>
    <row r="655" spans="31:32">
      <c r="AE655" s="5"/>
      <c r="AF655" s="5"/>
    </row>
    <row r="656" spans="31:32">
      <c r="AE656" s="5"/>
      <c r="AF656" s="5"/>
    </row>
    <row r="657" spans="31:32">
      <c r="AE657" s="5"/>
      <c r="AF657" s="5"/>
    </row>
    <row r="658" spans="31:32">
      <c r="AE658" s="5"/>
      <c r="AF658" s="5"/>
    </row>
    <row r="659" spans="31:32">
      <c r="AE659" s="5"/>
      <c r="AF659" s="5"/>
    </row>
    <row r="660" spans="31:32">
      <c r="AE660" s="5"/>
      <c r="AF660" s="5"/>
    </row>
    <row r="661" spans="31:32">
      <c r="AE661" s="5"/>
      <c r="AF661" s="5"/>
    </row>
    <row r="662" spans="31:32">
      <c r="AE662" s="5"/>
      <c r="AF662" s="5"/>
    </row>
    <row r="663" spans="31:32">
      <c r="AE663" s="5"/>
      <c r="AF663" s="5"/>
    </row>
    <row r="664" spans="31:32">
      <c r="AE664" s="5"/>
      <c r="AF664" s="5"/>
    </row>
    <row r="665" spans="31:32">
      <c r="AE665" s="5"/>
      <c r="AF665" s="5"/>
    </row>
    <row r="666" spans="31:32">
      <c r="AE666" s="5"/>
      <c r="AF666" s="5"/>
    </row>
    <row r="667" spans="31:32">
      <c r="AE667" s="5"/>
      <c r="AF667" s="5"/>
    </row>
    <row r="668" spans="31:32">
      <c r="AE668" s="5"/>
      <c r="AF668" s="5"/>
    </row>
    <row r="669" spans="31:32">
      <c r="AE669" s="5"/>
      <c r="AF669" s="5"/>
    </row>
    <row r="670" spans="31:32">
      <c r="AE670" s="5"/>
      <c r="AF670" s="5"/>
    </row>
    <row r="671" spans="31:32">
      <c r="AE671" s="5"/>
      <c r="AF671" s="5"/>
    </row>
    <row r="672" spans="31:32">
      <c r="AE672" s="5"/>
      <c r="AF672" s="5"/>
    </row>
    <row r="673" spans="31:32">
      <c r="AE673" s="5"/>
      <c r="AF673" s="5"/>
    </row>
    <row r="674" spans="31:32">
      <c r="AE674" s="5"/>
      <c r="AF674" s="5"/>
    </row>
    <row r="675" spans="31:32">
      <c r="AE675" s="5"/>
      <c r="AF675" s="5"/>
    </row>
    <row r="676" spans="31:32">
      <c r="AE676" s="5"/>
      <c r="AF676" s="5"/>
    </row>
    <row r="677" spans="31:32">
      <c r="AE677" s="5"/>
      <c r="AF677" s="5"/>
    </row>
    <row r="678" spans="31:32">
      <c r="AE678" s="5"/>
      <c r="AF678" s="5"/>
    </row>
    <row r="679" spans="31:32">
      <c r="AE679" s="5"/>
      <c r="AF679" s="5"/>
    </row>
    <row r="680" spans="31:32">
      <c r="AE680" s="5"/>
      <c r="AF680" s="5"/>
    </row>
    <row r="681" spans="31:32">
      <c r="AE681" s="5"/>
      <c r="AF681" s="5"/>
    </row>
    <row r="682" spans="31:32">
      <c r="AE682" s="5"/>
      <c r="AF682" s="5"/>
    </row>
    <row r="683" spans="31:32">
      <c r="AE683" s="5"/>
      <c r="AF683" s="5"/>
    </row>
    <row r="684" spans="31:32">
      <c r="AE684" s="5"/>
      <c r="AF684" s="5"/>
    </row>
    <row r="685" spans="31:32">
      <c r="AE685" s="5"/>
      <c r="AF685" s="5"/>
    </row>
    <row r="686" spans="31:32">
      <c r="AE686" s="5"/>
      <c r="AF686" s="5"/>
    </row>
    <row r="687" spans="31:32">
      <c r="AE687" s="5"/>
      <c r="AF687" s="5"/>
    </row>
    <row r="688" spans="31:32">
      <c r="AE688" s="5"/>
      <c r="AF688" s="5"/>
    </row>
    <row r="689" spans="31:32">
      <c r="AE689" s="5"/>
      <c r="AF689" s="5"/>
    </row>
    <row r="690" spans="31:32">
      <c r="AE690" s="5"/>
      <c r="AF690" s="5"/>
    </row>
    <row r="691" spans="31:32">
      <c r="AE691" s="5"/>
      <c r="AF691" s="5"/>
    </row>
    <row r="692" spans="31:32">
      <c r="AE692" s="5"/>
      <c r="AF692" s="5"/>
    </row>
    <row r="693" spans="31:32">
      <c r="AE693" s="5"/>
      <c r="AF693" s="5"/>
    </row>
    <row r="694" spans="31:32">
      <c r="AE694" s="5"/>
      <c r="AF694" s="5"/>
    </row>
    <row r="695" spans="31:32">
      <c r="AE695" s="5"/>
      <c r="AF695" s="5"/>
    </row>
    <row r="696" spans="31:32">
      <c r="AE696" s="5"/>
      <c r="AF696" s="5"/>
    </row>
    <row r="697" spans="31:32">
      <c r="AE697" s="5"/>
      <c r="AF697" s="5"/>
    </row>
    <row r="698" spans="31:32">
      <c r="AE698" s="5"/>
      <c r="AF698" s="5"/>
    </row>
    <row r="699" spans="31:32">
      <c r="AE699" s="5"/>
      <c r="AF699" s="5"/>
    </row>
    <row r="700" spans="31:32">
      <c r="AE700" s="5"/>
      <c r="AF700" s="5"/>
    </row>
    <row r="701" spans="31:32">
      <c r="AE701" s="5"/>
      <c r="AF701" s="5"/>
    </row>
    <row r="702" spans="31:32">
      <c r="AE702" s="5"/>
      <c r="AF702" s="5"/>
    </row>
    <row r="703" spans="31:32">
      <c r="AE703" s="5"/>
      <c r="AF703" s="5"/>
    </row>
    <row r="704" spans="31:32">
      <c r="AE704" s="5"/>
      <c r="AF704" s="5"/>
    </row>
    <row r="705" spans="31:32">
      <c r="AE705" s="5"/>
      <c r="AF705" s="5"/>
    </row>
    <row r="706" spans="31:32">
      <c r="AE706" s="5"/>
      <c r="AF706" s="5"/>
    </row>
    <row r="707" spans="31:32">
      <c r="AE707" s="5"/>
      <c r="AF707" s="5"/>
    </row>
    <row r="708" spans="31:32">
      <c r="AE708" s="5"/>
      <c r="AF708" s="5"/>
    </row>
    <row r="709" spans="31:32">
      <c r="AE709" s="5"/>
      <c r="AF709" s="5"/>
    </row>
    <row r="710" spans="31:32">
      <c r="AE710" s="5"/>
      <c r="AF710" s="5"/>
    </row>
    <row r="711" spans="31:32">
      <c r="AE711" s="5"/>
      <c r="AF711" s="5"/>
    </row>
    <row r="712" spans="31:32">
      <c r="AE712" s="5"/>
      <c r="AF712" s="5"/>
    </row>
    <row r="713" spans="31:32">
      <c r="AE713" s="5"/>
      <c r="AF713" s="5"/>
    </row>
    <row r="714" spans="31:32">
      <c r="AE714" s="5"/>
      <c r="AF714" s="5"/>
    </row>
    <row r="715" spans="31:32">
      <c r="AE715" s="5"/>
      <c r="AF715" s="5"/>
    </row>
    <row r="716" spans="31:32">
      <c r="AE716" s="5"/>
      <c r="AF716" s="5"/>
    </row>
    <row r="717" spans="31:32">
      <c r="AE717" s="5"/>
      <c r="AF717" s="5"/>
    </row>
    <row r="718" spans="31:32">
      <c r="AE718" s="5"/>
      <c r="AF718" s="5"/>
    </row>
    <row r="719" spans="31:32">
      <c r="AE719" s="5"/>
      <c r="AF719" s="5"/>
    </row>
    <row r="720" spans="31:32">
      <c r="AE720" s="5"/>
      <c r="AF720" s="5"/>
    </row>
    <row r="721" spans="31:32">
      <c r="AE721" s="5"/>
      <c r="AF721" s="5"/>
    </row>
    <row r="722" spans="31:32">
      <c r="AE722" s="5"/>
      <c r="AF722" s="5"/>
    </row>
    <row r="723" spans="31:32">
      <c r="AE723" s="5"/>
      <c r="AF723" s="5"/>
    </row>
    <row r="724" spans="31:32">
      <c r="AE724" s="5"/>
      <c r="AF724" s="5"/>
    </row>
    <row r="725" spans="31:32">
      <c r="AE725" s="5"/>
      <c r="AF725" s="5"/>
    </row>
    <row r="726" spans="31:32">
      <c r="AE726" s="5"/>
      <c r="AF726" s="5"/>
    </row>
    <row r="727" spans="31:32">
      <c r="AE727" s="5"/>
      <c r="AF727" s="5"/>
    </row>
    <row r="728" spans="31:32">
      <c r="AE728" s="5"/>
      <c r="AF728" s="5"/>
    </row>
    <row r="729" spans="31:32">
      <c r="AE729" s="5"/>
      <c r="AF729" s="5"/>
    </row>
    <row r="730" spans="31:32">
      <c r="AE730" s="5"/>
      <c r="AF730" s="5"/>
    </row>
    <row r="731" spans="31:32">
      <c r="AE731" s="5"/>
      <c r="AF731" s="5"/>
    </row>
    <row r="732" spans="31:32">
      <c r="AE732" s="5"/>
      <c r="AF732" s="5"/>
    </row>
    <row r="733" spans="31:32">
      <c r="AE733" s="5"/>
      <c r="AF733" s="5"/>
    </row>
    <row r="734" spans="31:32">
      <c r="AE734" s="5"/>
      <c r="AF734" s="5"/>
    </row>
    <row r="735" spans="31:32">
      <c r="AE735" s="5"/>
      <c r="AF735" s="5"/>
    </row>
    <row r="736" spans="31:32">
      <c r="AE736" s="5"/>
      <c r="AF736" s="5"/>
    </row>
    <row r="737" spans="31:32">
      <c r="AE737" s="5"/>
      <c r="AF737" s="5"/>
    </row>
    <row r="738" spans="31:32">
      <c r="AE738" s="5"/>
      <c r="AF738" s="5"/>
    </row>
    <row r="739" spans="31:32">
      <c r="AE739" s="5"/>
      <c r="AF739" s="5"/>
    </row>
    <row r="740" spans="31:32">
      <c r="AE740" s="5"/>
      <c r="AF740" s="5"/>
    </row>
    <row r="741" spans="31:32">
      <c r="AE741" s="5"/>
      <c r="AF741" s="5"/>
    </row>
    <row r="742" spans="31:32">
      <c r="AE742" s="5"/>
      <c r="AF742" s="5"/>
    </row>
    <row r="743" spans="31:32">
      <c r="AE743" s="5"/>
      <c r="AF743" s="5"/>
    </row>
    <row r="744" spans="31:32">
      <c r="AE744" s="5"/>
      <c r="AF744" s="5"/>
    </row>
    <row r="745" spans="31:32">
      <c r="AE745" s="5"/>
      <c r="AF745" s="5"/>
    </row>
    <row r="746" spans="31:32">
      <c r="AE746" s="5"/>
      <c r="AF746" s="5"/>
    </row>
    <row r="747" spans="31:32">
      <c r="AE747" s="5"/>
      <c r="AF747" s="5"/>
    </row>
    <row r="748" spans="31:32">
      <c r="AE748" s="5"/>
      <c r="AF748" s="5"/>
    </row>
    <row r="749" spans="31:32">
      <c r="AE749" s="5"/>
      <c r="AF749" s="5"/>
    </row>
    <row r="750" spans="31:32">
      <c r="AE750" s="5"/>
      <c r="AF750" s="5"/>
    </row>
    <row r="751" spans="31:32">
      <c r="AE751" s="5"/>
      <c r="AF751" s="5"/>
    </row>
    <row r="752" spans="31:32">
      <c r="AE752" s="5"/>
      <c r="AF752" s="5"/>
    </row>
    <row r="753" spans="31:32">
      <c r="AE753" s="5"/>
      <c r="AF753" s="5"/>
    </row>
    <row r="754" spans="31:32">
      <c r="AE754" s="5"/>
      <c r="AF754" s="5"/>
    </row>
    <row r="755" spans="31:32">
      <c r="AE755" s="5"/>
      <c r="AF755" s="5"/>
    </row>
    <row r="756" spans="31:32">
      <c r="AE756" s="5"/>
      <c r="AF756" s="5"/>
    </row>
    <row r="757" spans="31:32">
      <c r="AE757" s="5"/>
      <c r="AF757" s="5"/>
    </row>
    <row r="758" spans="31:32">
      <c r="AE758" s="5"/>
      <c r="AF758" s="5"/>
    </row>
    <row r="759" spans="31:32">
      <c r="AE759" s="5"/>
      <c r="AF759" s="5"/>
    </row>
    <row r="760" spans="31:32">
      <c r="AE760" s="5"/>
      <c r="AF760" s="5"/>
    </row>
    <row r="761" spans="31:32">
      <c r="AE761" s="5"/>
      <c r="AF761" s="5"/>
    </row>
    <row r="762" spans="31:32">
      <c r="AE762" s="5"/>
      <c r="AF762" s="5"/>
    </row>
    <row r="763" spans="31:32">
      <c r="AE763" s="5"/>
      <c r="AF763" s="5"/>
    </row>
    <row r="764" spans="31:32">
      <c r="AE764" s="5"/>
      <c r="AF764" s="5"/>
    </row>
    <row r="765" spans="31:32">
      <c r="AE765" s="5"/>
      <c r="AF765" s="5"/>
    </row>
    <row r="766" spans="31:32">
      <c r="AE766" s="5"/>
      <c r="AF766" s="5"/>
    </row>
    <row r="767" spans="31:32">
      <c r="AE767" s="5"/>
      <c r="AF767" s="5"/>
    </row>
    <row r="768" spans="31:32">
      <c r="AE768" s="5"/>
      <c r="AF768" s="5"/>
    </row>
    <row r="769" spans="31:32">
      <c r="AE769" s="5"/>
      <c r="AF769" s="5"/>
    </row>
    <row r="770" spans="31:32">
      <c r="AE770" s="5"/>
      <c r="AF770" s="5"/>
    </row>
    <row r="771" spans="31:32">
      <c r="AE771" s="5"/>
      <c r="AF771" s="5"/>
    </row>
    <row r="772" spans="31:32">
      <c r="AE772" s="5"/>
      <c r="AF772" s="5"/>
    </row>
    <row r="773" spans="31:32">
      <c r="AE773" s="5"/>
      <c r="AF773" s="5"/>
    </row>
    <row r="774" spans="31:32">
      <c r="AE774" s="5"/>
      <c r="AF774" s="5"/>
    </row>
    <row r="775" spans="31:32">
      <c r="AE775" s="5"/>
      <c r="AF775" s="5"/>
    </row>
    <row r="776" spans="31:32">
      <c r="AE776" s="5"/>
      <c r="AF776" s="5"/>
    </row>
    <row r="777" spans="31:32">
      <c r="AE777" s="5"/>
      <c r="AF777" s="5"/>
    </row>
    <row r="778" spans="31:32">
      <c r="AE778" s="5"/>
      <c r="AF778" s="5"/>
    </row>
    <row r="779" spans="31:32">
      <c r="AE779" s="5"/>
      <c r="AF779" s="5"/>
    </row>
    <row r="780" spans="31:32">
      <c r="AE780" s="5"/>
      <c r="AF780" s="5"/>
    </row>
    <row r="781" spans="31:32">
      <c r="AE781" s="5"/>
      <c r="AF781" s="5"/>
    </row>
    <row r="782" spans="31:32">
      <c r="AE782" s="5"/>
      <c r="AF782" s="5"/>
    </row>
    <row r="783" spans="31:32">
      <c r="AE783" s="5"/>
      <c r="AF783" s="5"/>
    </row>
    <row r="784" spans="31:32">
      <c r="AE784" s="5"/>
      <c r="AF784" s="5"/>
    </row>
    <row r="785" spans="31:32">
      <c r="AE785" s="5"/>
      <c r="AF785" s="5"/>
    </row>
    <row r="786" spans="31:32">
      <c r="AE786" s="5"/>
      <c r="AF786" s="5"/>
    </row>
    <row r="787" spans="31:32">
      <c r="AE787" s="5"/>
      <c r="AF787" s="5"/>
    </row>
    <row r="788" spans="31:32">
      <c r="AE788" s="5"/>
      <c r="AF788" s="5"/>
    </row>
    <row r="789" spans="31:32">
      <c r="AE789" s="5"/>
      <c r="AF789" s="5"/>
    </row>
    <row r="790" spans="31:32">
      <c r="AE790" s="5"/>
      <c r="AF790" s="5"/>
    </row>
    <row r="791" spans="31:32">
      <c r="AE791" s="5"/>
      <c r="AF791" s="5"/>
    </row>
    <row r="792" spans="31:32">
      <c r="AE792" s="5"/>
      <c r="AF792" s="5"/>
    </row>
    <row r="793" spans="31:32">
      <c r="AE793" s="5"/>
      <c r="AF793" s="5"/>
    </row>
    <row r="794" spans="31:32">
      <c r="AE794" s="5"/>
      <c r="AF794" s="5"/>
    </row>
    <row r="795" spans="31:32">
      <c r="AE795" s="5"/>
      <c r="AF795" s="5"/>
    </row>
    <row r="796" spans="31:32">
      <c r="AE796" s="5"/>
      <c r="AF796" s="5"/>
    </row>
    <row r="797" spans="31:32">
      <c r="AE797" s="5"/>
      <c r="AF797" s="5"/>
    </row>
    <row r="798" spans="31:32">
      <c r="AE798" s="5"/>
      <c r="AF798" s="5"/>
    </row>
    <row r="799" spans="31:32">
      <c r="AE799" s="5"/>
      <c r="AF799" s="5"/>
    </row>
    <row r="800" spans="31:32">
      <c r="AE800" s="5"/>
      <c r="AF800" s="5"/>
    </row>
    <row r="801" spans="31:32">
      <c r="AE801" s="5"/>
      <c r="AF801" s="5"/>
    </row>
    <row r="802" spans="31:32">
      <c r="AE802" s="5"/>
      <c r="AF802" s="5"/>
    </row>
    <row r="803" spans="31:32">
      <c r="AE803" s="5"/>
      <c r="AF803" s="5"/>
    </row>
    <row r="804" spans="31:32">
      <c r="AE804" s="5"/>
      <c r="AF804" s="5"/>
    </row>
    <row r="805" spans="31:32">
      <c r="AE805" s="5"/>
      <c r="AF805" s="5"/>
    </row>
    <row r="806" spans="31:32">
      <c r="AE806" s="5"/>
      <c r="AF806" s="5"/>
    </row>
    <row r="807" spans="31:32">
      <c r="AE807" s="5"/>
      <c r="AF807" s="5"/>
    </row>
    <row r="808" spans="31:32">
      <c r="AE808" s="5"/>
      <c r="AF808" s="5"/>
    </row>
    <row r="809" spans="31:32">
      <c r="AE809" s="5"/>
      <c r="AF809" s="5"/>
    </row>
    <row r="810" spans="31:32">
      <c r="AE810" s="5"/>
      <c r="AF810" s="5"/>
    </row>
    <row r="811" spans="31:32">
      <c r="AE811" s="5"/>
      <c r="AF811" s="5"/>
    </row>
    <row r="812" spans="31:32">
      <c r="AE812" s="5"/>
      <c r="AF812" s="5"/>
    </row>
    <row r="813" spans="31:32">
      <c r="AE813" s="5"/>
      <c r="AF813" s="5"/>
    </row>
    <row r="814" spans="31:32">
      <c r="AE814" s="5"/>
      <c r="AF814" s="5"/>
    </row>
    <row r="815" spans="31:32">
      <c r="AE815" s="5"/>
      <c r="AF815" s="5"/>
    </row>
    <row r="816" spans="31:32">
      <c r="AE816" s="5"/>
      <c r="AF816" s="5"/>
    </row>
    <row r="817" spans="31:32">
      <c r="AE817" s="5"/>
      <c r="AF817" s="5"/>
    </row>
    <row r="818" spans="31:32">
      <c r="AE818" s="5"/>
      <c r="AF818" s="5"/>
    </row>
    <row r="819" spans="31:32">
      <c r="AE819" s="5"/>
      <c r="AF819" s="5"/>
    </row>
    <row r="820" spans="31:32">
      <c r="AE820" s="5"/>
      <c r="AF820" s="5"/>
    </row>
    <row r="821" spans="31:32">
      <c r="AE821" s="5"/>
      <c r="AF821" s="5"/>
    </row>
    <row r="822" spans="31:32">
      <c r="AE822" s="5"/>
      <c r="AF822" s="5"/>
    </row>
    <row r="823" spans="31:32">
      <c r="AE823" s="5"/>
      <c r="AF823" s="5"/>
    </row>
    <row r="824" spans="31:32">
      <c r="AE824" s="5"/>
      <c r="AF824" s="5"/>
    </row>
    <row r="825" spans="31:32">
      <c r="AE825" s="5"/>
      <c r="AF825" s="5"/>
    </row>
    <row r="826" spans="31:32">
      <c r="AE826" s="5"/>
      <c r="AF826" s="5"/>
    </row>
    <row r="827" spans="31:32">
      <c r="AE827" s="5"/>
      <c r="AF827" s="5"/>
    </row>
    <row r="828" spans="31:32">
      <c r="AE828" s="5"/>
      <c r="AF828" s="5"/>
    </row>
    <row r="829" spans="31:32">
      <c r="AE829" s="5"/>
      <c r="AF829" s="5"/>
    </row>
    <row r="830" spans="31:32">
      <c r="AE830" s="5"/>
      <c r="AF830" s="5"/>
    </row>
    <row r="831" spans="31:32">
      <c r="AE831" s="5"/>
      <c r="AF831" s="5"/>
    </row>
    <row r="832" spans="31:32">
      <c r="AE832" s="5"/>
      <c r="AF832" s="5"/>
    </row>
    <row r="833" spans="31:32">
      <c r="AE833" s="5"/>
      <c r="AF833" s="5"/>
    </row>
    <row r="834" spans="31:32">
      <c r="AE834" s="5"/>
      <c r="AF834" s="5"/>
    </row>
    <row r="835" spans="31:32">
      <c r="AE835" s="5"/>
      <c r="AF835" s="5"/>
    </row>
    <row r="836" spans="31:32">
      <c r="AE836" s="5"/>
      <c r="AF836" s="5"/>
    </row>
    <row r="837" spans="31:32">
      <c r="AE837" s="5"/>
      <c r="AF837" s="5"/>
    </row>
    <row r="838" spans="31:32">
      <c r="AE838" s="5"/>
      <c r="AF838" s="5"/>
    </row>
    <row r="839" spans="31:32">
      <c r="AE839" s="5"/>
      <c r="AF839" s="5"/>
    </row>
    <row r="840" spans="31:32">
      <c r="AE840" s="5"/>
      <c r="AF840" s="5"/>
    </row>
    <row r="841" spans="31:32">
      <c r="AE841" s="5"/>
      <c r="AF841" s="5"/>
    </row>
    <row r="842" spans="31:32">
      <c r="AE842" s="5"/>
      <c r="AF842" s="5"/>
    </row>
    <row r="843" spans="31:32">
      <c r="AE843" s="5"/>
      <c r="AF843" s="5"/>
    </row>
    <row r="844" spans="31:32">
      <c r="AE844" s="5"/>
      <c r="AF844" s="5"/>
    </row>
    <row r="845" spans="31:32">
      <c r="AE845" s="5"/>
      <c r="AF845" s="5"/>
    </row>
    <row r="846" spans="31:32">
      <c r="AE846" s="5"/>
      <c r="AF846" s="5"/>
    </row>
    <row r="847" spans="31:32">
      <c r="AE847" s="5"/>
      <c r="AF847" s="5"/>
    </row>
    <row r="848" spans="31:32">
      <c r="AE848" s="5"/>
      <c r="AF848" s="5"/>
    </row>
    <row r="849" spans="31:32">
      <c r="AE849" s="5"/>
      <c r="AF849" s="5"/>
    </row>
    <row r="850" spans="31:32">
      <c r="AE850" s="5"/>
      <c r="AF850" s="5"/>
    </row>
    <row r="851" spans="31:32">
      <c r="AE851" s="5"/>
      <c r="AF851" s="5"/>
    </row>
    <row r="852" spans="31:32">
      <c r="AE852" s="5"/>
      <c r="AF852" s="5"/>
    </row>
    <row r="853" spans="31:32">
      <c r="AE853" s="5"/>
      <c r="AF853" s="5"/>
    </row>
    <row r="854" spans="31:32">
      <c r="AE854" s="5"/>
      <c r="AF854" s="5"/>
    </row>
    <row r="855" spans="31:32">
      <c r="AE855" s="5"/>
      <c r="AF855" s="5"/>
    </row>
    <row r="856" spans="31:32">
      <c r="AE856" s="5"/>
      <c r="AF856" s="5"/>
    </row>
    <row r="857" spans="31:32">
      <c r="AE857" s="5"/>
      <c r="AF857" s="5"/>
    </row>
    <row r="858" spans="31:32">
      <c r="AE858" s="5"/>
      <c r="AF858" s="5"/>
    </row>
    <row r="859" spans="31:32">
      <c r="AE859" s="5"/>
      <c r="AF859" s="5"/>
    </row>
    <row r="860" spans="31:32">
      <c r="AE860" s="5"/>
      <c r="AF860" s="5"/>
    </row>
    <row r="861" spans="31:32">
      <c r="AE861" s="5"/>
      <c r="AF861" s="5"/>
    </row>
    <row r="862" spans="31:32">
      <c r="AE862" s="5"/>
      <c r="AF862" s="5"/>
    </row>
    <row r="863" spans="31:32">
      <c r="AE863" s="5"/>
      <c r="AF863" s="5"/>
    </row>
    <row r="864" spans="31:32">
      <c r="AE864" s="5"/>
      <c r="AF864" s="5"/>
    </row>
    <row r="865" spans="31:32">
      <c r="AE865" s="5"/>
      <c r="AF865" s="5"/>
    </row>
    <row r="866" spans="31:32">
      <c r="AE866" s="5"/>
      <c r="AF866" s="5"/>
    </row>
    <row r="867" spans="31:32">
      <c r="AE867" s="5"/>
      <c r="AF867" s="5"/>
    </row>
    <row r="868" spans="31:32">
      <c r="AE868" s="5"/>
      <c r="AF868" s="5"/>
    </row>
    <row r="869" spans="31:32">
      <c r="AE869" s="5"/>
      <c r="AF869" s="5"/>
    </row>
    <row r="870" spans="31:32">
      <c r="AE870" s="5"/>
      <c r="AF870" s="5"/>
    </row>
    <row r="871" spans="31:32">
      <c r="AE871" s="5"/>
      <c r="AF871" s="5"/>
    </row>
    <row r="872" spans="31:32">
      <c r="AE872" s="5"/>
      <c r="AF872" s="5"/>
    </row>
    <row r="873" spans="31:32">
      <c r="AE873" s="5"/>
      <c r="AF873" s="5"/>
    </row>
    <row r="874" spans="31:32">
      <c r="AE874" s="5"/>
      <c r="AF874" s="5"/>
    </row>
    <row r="875" spans="31:32">
      <c r="AE875" s="5"/>
      <c r="AF875" s="5"/>
    </row>
    <row r="876" spans="31:32">
      <c r="AE876" s="5"/>
      <c r="AF876" s="5"/>
    </row>
    <row r="877" spans="31:32">
      <c r="AE877" s="5"/>
      <c r="AF877" s="5"/>
    </row>
    <row r="878" spans="31:32">
      <c r="AE878" s="5"/>
      <c r="AF878" s="5"/>
    </row>
    <row r="879" spans="31:32">
      <c r="AE879" s="5"/>
      <c r="AF879" s="5"/>
    </row>
    <row r="880" spans="31:32">
      <c r="AE880" s="5"/>
      <c r="AF880" s="5"/>
    </row>
    <row r="881" spans="31:32">
      <c r="AE881" s="5"/>
      <c r="AF881" s="5"/>
    </row>
    <row r="882" spans="31:32">
      <c r="AE882" s="5"/>
      <c r="AF882" s="5"/>
    </row>
    <row r="883" spans="31:32">
      <c r="AE883" s="5"/>
      <c r="AF883" s="5"/>
    </row>
    <row r="884" spans="31:32">
      <c r="AE884" s="5"/>
      <c r="AF884" s="5"/>
    </row>
    <row r="885" spans="31:32">
      <c r="AE885" s="5"/>
      <c r="AF885" s="5"/>
    </row>
    <row r="886" spans="31:32">
      <c r="AE886" s="5"/>
      <c r="AF886" s="5"/>
    </row>
    <row r="887" spans="31:32">
      <c r="AE887" s="5"/>
      <c r="AF887" s="5"/>
    </row>
    <row r="888" spans="31:32">
      <c r="AE888" s="5"/>
      <c r="AF888" s="5"/>
    </row>
    <row r="889" spans="31:32">
      <c r="AE889" s="5"/>
      <c r="AF889" s="5"/>
    </row>
    <row r="890" spans="31:32">
      <c r="AE890" s="5"/>
      <c r="AF890" s="5"/>
    </row>
    <row r="891" spans="31:32">
      <c r="AE891" s="5"/>
      <c r="AF891" s="5"/>
    </row>
    <row r="892" spans="31:32">
      <c r="AE892" s="5"/>
      <c r="AF892" s="5"/>
    </row>
    <row r="893" spans="31:32">
      <c r="AE893" s="5"/>
      <c r="AF893" s="5"/>
    </row>
    <row r="894" spans="31:32">
      <c r="AE894" s="5"/>
      <c r="AF894" s="5"/>
    </row>
    <row r="895" spans="31:32">
      <c r="AE895" s="5"/>
      <c r="AF895" s="5"/>
    </row>
    <row r="896" spans="31:32">
      <c r="AE896" s="5"/>
      <c r="AF896" s="5"/>
    </row>
    <row r="897" spans="31:32">
      <c r="AE897" s="5"/>
      <c r="AF897" s="5"/>
    </row>
    <row r="898" spans="31:32">
      <c r="AE898" s="5"/>
      <c r="AF898" s="5"/>
    </row>
    <row r="899" spans="31:32">
      <c r="AE899" s="5"/>
      <c r="AF899" s="5"/>
    </row>
    <row r="900" spans="31:32">
      <c r="AE900" s="5"/>
      <c r="AF900" s="5"/>
    </row>
    <row r="901" spans="31:32">
      <c r="AE901" s="5"/>
      <c r="AF901" s="5"/>
    </row>
    <row r="902" spans="31:32">
      <c r="AE902" s="5"/>
      <c r="AF902" s="5"/>
    </row>
    <row r="903" spans="31:32">
      <c r="AE903" s="5"/>
      <c r="AF903" s="5"/>
    </row>
    <row r="904" spans="31:32">
      <c r="AE904" s="5"/>
      <c r="AF904" s="5"/>
    </row>
    <row r="905" spans="31:32">
      <c r="AE905" s="5"/>
      <c r="AF905" s="5"/>
    </row>
    <row r="906" spans="31:32">
      <c r="AE906" s="5"/>
      <c r="AF906" s="5"/>
    </row>
    <row r="907" spans="31:32">
      <c r="AE907" s="5"/>
      <c r="AF907" s="5"/>
    </row>
    <row r="908" spans="31:32">
      <c r="AE908" s="5"/>
      <c r="AF908" s="5"/>
    </row>
    <row r="909" spans="31:32">
      <c r="AE909" s="5"/>
      <c r="AF909" s="5"/>
    </row>
    <row r="910" spans="31:32">
      <c r="AE910" s="5"/>
      <c r="AF910" s="5"/>
    </row>
    <row r="911" spans="31:32">
      <c r="AE911" s="5"/>
      <c r="AF911" s="5"/>
    </row>
    <row r="912" spans="31:32">
      <c r="AE912" s="5"/>
      <c r="AF912" s="5"/>
    </row>
    <row r="913" spans="31:32">
      <c r="AE913" s="5"/>
      <c r="AF913" s="5"/>
    </row>
    <row r="914" spans="31:32">
      <c r="AE914" s="5"/>
      <c r="AF914" s="5"/>
    </row>
    <row r="915" spans="31:32">
      <c r="AE915" s="5"/>
      <c r="AF915" s="5"/>
    </row>
    <row r="916" spans="31:32">
      <c r="AE916" s="5"/>
      <c r="AF916" s="5"/>
    </row>
    <row r="917" spans="31:32">
      <c r="AE917" s="5"/>
      <c r="AF917" s="5"/>
    </row>
    <row r="918" spans="31:32">
      <c r="AE918" s="5"/>
      <c r="AF918" s="5"/>
    </row>
    <row r="919" spans="31:32">
      <c r="AE919" s="5"/>
      <c r="AF919" s="5"/>
    </row>
    <row r="920" spans="31:32">
      <c r="AE920" s="5"/>
      <c r="AF920" s="5"/>
    </row>
    <row r="921" spans="31:32">
      <c r="AE921" s="5"/>
      <c r="AF921" s="5"/>
    </row>
    <row r="922" spans="31:32">
      <c r="AE922" s="5"/>
      <c r="AF922" s="5"/>
    </row>
    <row r="923" spans="31:32">
      <c r="AE923" s="5"/>
      <c r="AF923" s="5"/>
    </row>
    <row r="924" spans="31:32">
      <c r="AE924" s="5"/>
      <c r="AF924" s="5"/>
    </row>
    <row r="925" spans="31:32">
      <c r="AE925" s="5"/>
      <c r="AF925" s="5"/>
    </row>
    <row r="926" spans="31:32">
      <c r="AE926" s="5"/>
      <c r="AF926" s="5"/>
    </row>
    <row r="927" spans="31:32">
      <c r="AE927" s="5"/>
      <c r="AF927" s="5"/>
    </row>
    <row r="928" spans="31:32">
      <c r="AE928" s="5"/>
      <c r="AF928" s="5"/>
    </row>
    <row r="929" spans="31:32">
      <c r="AE929" s="5"/>
      <c r="AF929" s="5"/>
    </row>
    <row r="930" spans="31:32">
      <c r="AE930" s="5"/>
      <c r="AF930" s="5"/>
    </row>
    <row r="931" spans="31:32">
      <c r="AE931" s="5"/>
      <c r="AF931" s="5"/>
    </row>
    <row r="932" spans="31:32">
      <c r="AE932" s="5"/>
      <c r="AF932" s="5"/>
    </row>
    <row r="933" spans="31:32">
      <c r="AE933" s="5"/>
      <c r="AF933" s="5"/>
    </row>
    <row r="934" spans="31:32">
      <c r="AE934" s="5"/>
      <c r="AF934" s="5"/>
    </row>
    <row r="935" spans="31:32">
      <c r="AE935" s="5"/>
      <c r="AF935" s="5"/>
    </row>
    <row r="936" spans="31:32">
      <c r="AE936" s="5"/>
      <c r="AF936" s="5"/>
    </row>
    <row r="937" spans="31:32">
      <c r="AE937" s="5"/>
      <c r="AF937" s="5"/>
    </row>
    <row r="938" spans="31:32">
      <c r="AE938" s="5"/>
      <c r="AF938" s="5"/>
    </row>
    <row r="939" spans="31:32">
      <c r="AE939" s="5"/>
      <c r="AF939" s="5"/>
    </row>
    <row r="940" spans="31:32">
      <c r="AE940" s="5"/>
      <c r="AF940" s="5"/>
    </row>
    <row r="941" spans="31:32">
      <c r="AE941" s="5"/>
      <c r="AF941" s="5"/>
    </row>
    <row r="942" spans="31:32">
      <c r="AE942" s="5"/>
      <c r="AF942" s="5"/>
    </row>
    <row r="943" spans="31:32">
      <c r="AE943" s="5"/>
      <c r="AF943" s="5"/>
    </row>
    <row r="944" spans="31:32">
      <c r="AE944" s="5"/>
      <c r="AF944" s="5"/>
    </row>
    <row r="945" spans="31:32">
      <c r="AE945" s="5"/>
      <c r="AF945" s="5"/>
    </row>
  </sheetData>
  <mergeCells count="126">
    <mergeCell ref="Q84:AB84"/>
    <mergeCell ref="Q85:AB85"/>
    <mergeCell ref="E97:P97"/>
    <mergeCell ref="Q69:AB69"/>
    <mergeCell ref="Q70:AB70"/>
    <mergeCell ref="Q71:AB71"/>
    <mergeCell ref="Q72:AB72"/>
    <mergeCell ref="Q75:AB75"/>
    <mergeCell ref="Q76:AB76"/>
    <mergeCell ref="Q80:AB80"/>
    <mergeCell ref="Q81:AB81"/>
    <mergeCell ref="Q83:AB83"/>
    <mergeCell ref="Q79:AB79"/>
    <mergeCell ref="E82:P82"/>
    <mergeCell ref="Q82:AB82"/>
    <mergeCell ref="Q77:AB77"/>
    <mergeCell ref="Q78:AB78"/>
    <mergeCell ref="E73:P73"/>
    <mergeCell ref="E74:P74"/>
    <mergeCell ref="Q73:AB73"/>
    <mergeCell ref="Q74:AB74"/>
    <mergeCell ref="E98:P98"/>
    <mergeCell ref="E99:P99"/>
    <mergeCell ref="E100:P100"/>
    <mergeCell ref="E92:P92"/>
    <mergeCell ref="E86:P86"/>
    <mergeCell ref="E80:P80"/>
    <mergeCell ref="E90:P90"/>
    <mergeCell ref="E91:P91"/>
    <mergeCell ref="E81:P81"/>
    <mergeCell ref="E83:P83"/>
    <mergeCell ref="E84:P84"/>
    <mergeCell ref="E85:P85"/>
    <mergeCell ref="AD30:AD37"/>
    <mergeCell ref="AC30:AC37"/>
    <mergeCell ref="AE38:AE39"/>
    <mergeCell ref="AD38:AD39"/>
    <mergeCell ref="AC38:AC39"/>
    <mergeCell ref="E66:P66"/>
    <mergeCell ref="E72:P72"/>
    <mergeCell ref="A66:D66"/>
    <mergeCell ref="Q68:AB68"/>
    <mergeCell ref="E57:AB57"/>
    <mergeCell ref="E40:AB40"/>
    <mergeCell ref="AE41:AE42"/>
    <mergeCell ref="AD41:AD42"/>
    <mergeCell ref="AC41:AC42"/>
    <mergeCell ref="AE43:AE46"/>
    <mergeCell ref="AE47:AE50"/>
    <mergeCell ref="AE51:AE52"/>
    <mergeCell ref="Q66:AB66"/>
    <mergeCell ref="AE60:AE61"/>
    <mergeCell ref="A64:AE64"/>
    <mergeCell ref="Q67:AB67"/>
    <mergeCell ref="A7:D7"/>
    <mergeCell ref="A57:D57"/>
    <mergeCell ref="E93:P93"/>
    <mergeCell ref="E94:P94"/>
    <mergeCell ref="E95:P95"/>
    <mergeCell ref="E96:P96"/>
    <mergeCell ref="E87:P87"/>
    <mergeCell ref="E88:P88"/>
    <mergeCell ref="E89:P89"/>
    <mergeCell ref="E7:AE7"/>
    <mergeCell ref="E75:P75"/>
    <mergeCell ref="E76:P76"/>
    <mergeCell ref="E77:P77"/>
    <mergeCell ref="E78:P78"/>
    <mergeCell ref="E79:P79"/>
    <mergeCell ref="E71:P71"/>
    <mergeCell ref="A40:D40"/>
    <mergeCell ref="E69:P69"/>
    <mergeCell ref="E70:P70"/>
    <mergeCell ref="AC16:AC21"/>
    <mergeCell ref="AE22:AE27"/>
    <mergeCell ref="AD22:AD27"/>
    <mergeCell ref="AC22:AC27"/>
    <mergeCell ref="AE30:AE37"/>
    <mergeCell ref="A101:D101"/>
    <mergeCell ref="AC43:AC46"/>
    <mergeCell ref="AD43:AD46"/>
    <mergeCell ref="AC47:AC50"/>
    <mergeCell ref="AD47:AD50"/>
    <mergeCell ref="AC51:AC52"/>
    <mergeCell ref="AD51:AD52"/>
    <mergeCell ref="E67:P67"/>
    <mergeCell ref="E68:P68"/>
    <mergeCell ref="Q96:AB96"/>
    <mergeCell ref="Q97:AB97"/>
    <mergeCell ref="Q98:AB98"/>
    <mergeCell ref="Q99:AB99"/>
    <mergeCell ref="Q100:AB100"/>
    <mergeCell ref="Q91:AB91"/>
    <mergeCell ref="Q92:AB92"/>
    <mergeCell ref="Q93:AB93"/>
    <mergeCell ref="Q94:AB94"/>
    <mergeCell ref="Q95:AB95"/>
    <mergeCell ref="Q86:AB86"/>
    <mergeCell ref="Q87:AB87"/>
    <mergeCell ref="Q88:AB88"/>
    <mergeCell ref="Q89:AB89"/>
    <mergeCell ref="Q90:AB90"/>
    <mergeCell ref="E4:AB4"/>
    <mergeCell ref="A103:D103"/>
    <mergeCell ref="A1:AE1"/>
    <mergeCell ref="A2:AE2"/>
    <mergeCell ref="A3:AE3"/>
    <mergeCell ref="A4:D4"/>
    <mergeCell ref="A5:A6"/>
    <mergeCell ref="C5:C6"/>
    <mergeCell ref="B5:B6"/>
    <mergeCell ref="D5:D6"/>
    <mergeCell ref="AE8:AE15"/>
    <mergeCell ref="AD8:AD15"/>
    <mergeCell ref="AC8:AC15"/>
    <mergeCell ref="AE16:AE21"/>
    <mergeCell ref="AD16:AD21"/>
    <mergeCell ref="AE28:AE29"/>
    <mergeCell ref="AD28:AD29"/>
    <mergeCell ref="A102:D102"/>
    <mergeCell ref="A65:D65"/>
    <mergeCell ref="AD60:AD61"/>
    <mergeCell ref="AC60:AC61"/>
    <mergeCell ref="AC5:AC6"/>
    <mergeCell ref="AD5:AD6"/>
    <mergeCell ref="AC28:AC29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V1190"/>
  <sheetViews>
    <sheetView zoomScale="71" zoomScaleNormal="71" workbookViewId="0">
      <selection activeCell="W14" sqref="W14"/>
    </sheetView>
  </sheetViews>
  <sheetFormatPr defaultColWidth="14.42578125" defaultRowHeight="18"/>
  <cols>
    <col min="1" max="1" width="43.42578125" style="36" customWidth="1"/>
    <col min="2" max="2" width="19.28515625" style="303" customWidth="1"/>
    <col min="3" max="3" width="24.42578125" style="308" customWidth="1"/>
    <col min="4" max="4" width="32.42578125" style="310" customWidth="1"/>
    <col min="5" max="5" width="5.85546875" customWidth="1"/>
    <col min="6" max="6" width="8.5703125" customWidth="1"/>
    <col min="7" max="7" width="8.140625" customWidth="1"/>
    <col min="8" max="9" width="7.140625" customWidth="1"/>
    <col min="10" max="10" width="7.28515625" customWidth="1"/>
    <col min="11" max="11" width="5.85546875" customWidth="1"/>
    <col min="12" max="12" width="6.5703125" customWidth="1"/>
    <col min="13" max="13" width="6.7109375" customWidth="1"/>
    <col min="14" max="14" width="6" customWidth="1"/>
    <col min="15" max="15" width="6.5703125" customWidth="1"/>
    <col min="16" max="16" width="6.7109375" customWidth="1"/>
    <col min="17" max="17" width="7" customWidth="1"/>
    <col min="18" max="18" width="6.5703125" customWidth="1"/>
    <col min="19" max="19" width="6.85546875" customWidth="1"/>
    <col min="20" max="20" width="6" customWidth="1"/>
    <col min="21" max="28" width="6.5703125" customWidth="1"/>
    <col min="29" max="30" width="8.28515625" customWidth="1"/>
    <col min="31" max="31" width="12.28515625" style="16" customWidth="1"/>
    <col min="32" max="50" width="4" customWidth="1"/>
    <col min="51" max="51" width="9.140625" customWidth="1"/>
  </cols>
  <sheetData>
    <row r="1" spans="1:57" s="69" customFormat="1" ht="39.75" customHeight="1">
      <c r="A1" s="438" t="s">
        <v>24</v>
      </c>
      <c r="B1" s="438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40"/>
      <c r="AE1" s="440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8"/>
      <c r="BA1" s="68"/>
      <c r="BB1" s="68"/>
      <c r="BC1" s="68"/>
      <c r="BD1" s="68"/>
      <c r="BE1" s="68"/>
    </row>
    <row r="2" spans="1:57" s="69" customFormat="1" ht="39.75" customHeight="1">
      <c r="A2" s="438" t="s">
        <v>28</v>
      </c>
      <c r="B2" s="438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40"/>
      <c r="AE2" s="440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8"/>
      <c r="BA2" s="68"/>
      <c r="BB2" s="68"/>
      <c r="BC2" s="68"/>
      <c r="BD2" s="68"/>
      <c r="BE2" s="68"/>
    </row>
    <row r="3" spans="1:57" s="69" customFormat="1" ht="39.75" customHeight="1">
      <c r="A3" s="441" t="s">
        <v>339</v>
      </c>
      <c r="B3" s="441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3"/>
      <c r="AE3" s="443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8"/>
      <c r="BA3" s="68"/>
      <c r="BB3" s="68"/>
      <c r="BC3" s="68"/>
      <c r="BD3" s="68"/>
      <c r="BE3" s="68"/>
    </row>
    <row r="4" spans="1:57" s="69" customFormat="1" ht="39.75" customHeight="1">
      <c r="A4" s="444" t="s">
        <v>0</v>
      </c>
      <c r="B4" s="444"/>
      <c r="C4" s="445"/>
      <c r="D4" s="445"/>
      <c r="E4" s="360" t="s">
        <v>1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2"/>
      <c r="AC4" s="444" t="s">
        <v>23</v>
      </c>
      <c r="AD4" s="360"/>
      <c r="AE4" s="446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8"/>
      <c r="BA4" s="68"/>
      <c r="BB4" s="68"/>
      <c r="BC4" s="68"/>
      <c r="BD4" s="68"/>
      <c r="BE4" s="68"/>
    </row>
    <row r="5" spans="1:57" s="69" customFormat="1" ht="39.75" customHeight="1">
      <c r="A5" s="450" t="s">
        <v>2</v>
      </c>
      <c r="B5" s="368" t="s">
        <v>94</v>
      </c>
      <c r="C5" s="452" t="s">
        <v>96</v>
      </c>
      <c r="D5" s="454" t="s">
        <v>257</v>
      </c>
      <c r="E5" s="450" t="s">
        <v>29</v>
      </c>
      <c r="F5" s="451"/>
      <c r="G5" s="451"/>
      <c r="H5" s="450" t="s">
        <v>30</v>
      </c>
      <c r="I5" s="451"/>
      <c r="J5" s="451"/>
      <c r="K5" s="450" t="s">
        <v>31</v>
      </c>
      <c r="L5" s="451"/>
      <c r="M5" s="451"/>
      <c r="N5" s="450" t="s">
        <v>32</v>
      </c>
      <c r="O5" s="451"/>
      <c r="P5" s="451"/>
      <c r="Q5" s="450" t="s">
        <v>33</v>
      </c>
      <c r="R5" s="451"/>
      <c r="S5" s="451"/>
      <c r="T5" s="450" t="s">
        <v>34</v>
      </c>
      <c r="U5" s="451"/>
      <c r="V5" s="451"/>
      <c r="W5" s="450" t="s">
        <v>429</v>
      </c>
      <c r="X5" s="451"/>
      <c r="Y5" s="451"/>
      <c r="Z5" s="450" t="s">
        <v>430</v>
      </c>
      <c r="AA5" s="451"/>
      <c r="AB5" s="451"/>
      <c r="AC5" s="452" t="s">
        <v>284</v>
      </c>
      <c r="AD5" s="370" t="s">
        <v>169</v>
      </c>
      <c r="AE5" s="448" t="s">
        <v>4</v>
      </c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8"/>
      <c r="BA5" s="68"/>
      <c r="BB5" s="68"/>
      <c r="BC5" s="68"/>
      <c r="BD5" s="68"/>
      <c r="BE5" s="68"/>
    </row>
    <row r="6" spans="1:57" s="69" customFormat="1" ht="39.75" customHeight="1">
      <c r="A6" s="453"/>
      <c r="B6" s="369"/>
      <c r="C6" s="454"/>
      <c r="D6" s="454"/>
      <c r="E6" s="35" t="s">
        <v>5</v>
      </c>
      <c r="F6" s="122" t="s">
        <v>6</v>
      </c>
      <c r="G6" s="122" t="s">
        <v>7</v>
      </c>
      <c r="H6" s="35" t="s">
        <v>5</v>
      </c>
      <c r="I6" s="122" t="s">
        <v>6</v>
      </c>
      <c r="J6" s="122" t="s">
        <v>7</v>
      </c>
      <c r="K6" s="35" t="s">
        <v>5</v>
      </c>
      <c r="L6" s="122" t="s">
        <v>6</v>
      </c>
      <c r="M6" s="122" t="s">
        <v>7</v>
      </c>
      <c r="N6" s="35" t="s">
        <v>5</v>
      </c>
      <c r="O6" s="122" t="s">
        <v>6</v>
      </c>
      <c r="P6" s="122" t="s">
        <v>7</v>
      </c>
      <c r="Q6" s="35" t="s">
        <v>5</v>
      </c>
      <c r="R6" s="122" t="s">
        <v>6</v>
      </c>
      <c r="S6" s="122" t="s">
        <v>7</v>
      </c>
      <c r="T6" s="35" t="s">
        <v>5</v>
      </c>
      <c r="U6" s="122" t="s">
        <v>6</v>
      </c>
      <c r="V6" s="122" t="s">
        <v>7</v>
      </c>
      <c r="W6" s="35" t="s">
        <v>5</v>
      </c>
      <c r="X6" s="122" t="s">
        <v>6</v>
      </c>
      <c r="Y6" s="122" t="s">
        <v>7</v>
      </c>
      <c r="Z6" s="35" t="s">
        <v>5</v>
      </c>
      <c r="AA6" s="122" t="s">
        <v>6</v>
      </c>
      <c r="AB6" s="122" t="s">
        <v>7</v>
      </c>
      <c r="AC6" s="451"/>
      <c r="AD6" s="371"/>
      <c r="AE6" s="449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8"/>
      <c r="BA6" s="68"/>
      <c r="BB6" s="68"/>
      <c r="BC6" s="68"/>
      <c r="BD6" s="68"/>
      <c r="BE6" s="68"/>
    </row>
    <row r="7" spans="1:57" s="69" customFormat="1" ht="39.75" customHeight="1">
      <c r="A7" s="396" t="s">
        <v>8</v>
      </c>
      <c r="B7" s="397"/>
      <c r="C7" s="397"/>
      <c r="D7" s="398"/>
      <c r="E7" s="419">
        <f>SUM(AE8:AE59)</f>
        <v>155</v>
      </c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Z7" s="420"/>
      <c r="AA7" s="420"/>
      <c r="AB7" s="420"/>
      <c r="AC7" s="420"/>
      <c r="AD7" s="420"/>
      <c r="AE7" s="421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8"/>
      <c r="BA7" s="68"/>
      <c r="BB7" s="68"/>
      <c r="BC7" s="68"/>
      <c r="BD7" s="68"/>
      <c r="BE7" s="68"/>
    </row>
    <row r="8" spans="1:57" s="69" customFormat="1" ht="39.75" customHeight="1">
      <c r="A8" s="211" t="s">
        <v>285</v>
      </c>
      <c r="B8" s="210" t="s">
        <v>117</v>
      </c>
      <c r="C8" s="306" t="s">
        <v>176</v>
      </c>
      <c r="D8" s="307" t="s">
        <v>333</v>
      </c>
      <c r="E8" s="311">
        <v>8</v>
      </c>
      <c r="F8" s="290">
        <v>30</v>
      </c>
      <c r="G8" s="290">
        <v>170</v>
      </c>
      <c r="H8" s="294"/>
      <c r="I8" s="290"/>
      <c r="J8" s="290"/>
      <c r="K8" s="294"/>
      <c r="L8" s="290"/>
      <c r="M8" s="290"/>
      <c r="N8" s="294"/>
      <c r="O8" s="290"/>
      <c r="P8" s="290"/>
      <c r="Q8" s="294"/>
      <c r="R8" s="290"/>
      <c r="S8" s="290"/>
      <c r="T8" s="294"/>
      <c r="U8" s="290"/>
      <c r="V8" s="290"/>
      <c r="W8" s="294"/>
      <c r="X8" s="290"/>
      <c r="Y8" s="290"/>
      <c r="Z8" s="294"/>
      <c r="AA8" s="290"/>
      <c r="AB8" s="290"/>
      <c r="AC8" s="377">
        <f>SUM(F8,I9,L10,O11,R12,U13,X14,AA15)</f>
        <v>270</v>
      </c>
      <c r="AD8" s="377">
        <f>SUM(G8,J9,M10,P11,S12,V13,Y14,AB15)</f>
        <v>1655</v>
      </c>
      <c r="AE8" s="374">
        <f>SUM(E8,H9,K10,N11,Q12,T13,W14,Z15)</f>
        <v>77</v>
      </c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8"/>
      <c r="BA8" s="68"/>
      <c r="BB8" s="68"/>
      <c r="BC8" s="68"/>
      <c r="BD8" s="68"/>
      <c r="BE8" s="68"/>
    </row>
    <row r="9" spans="1:57" s="69" customFormat="1" ht="39.75" customHeight="1">
      <c r="A9" s="211" t="s">
        <v>286</v>
      </c>
      <c r="B9" s="210" t="s">
        <v>117</v>
      </c>
      <c r="C9" s="306" t="s">
        <v>119</v>
      </c>
      <c r="D9" s="307" t="s">
        <v>285</v>
      </c>
      <c r="E9" s="294"/>
      <c r="F9" s="290"/>
      <c r="G9" s="290"/>
      <c r="H9" s="49">
        <v>9</v>
      </c>
      <c r="I9" s="290">
        <v>30</v>
      </c>
      <c r="J9" s="290">
        <v>195</v>
      </c>
      <c r="K9" s="294"/>
      <c r="L9" s="290"/>
      <c r="M9" s="290"/>
      <c r="N9" s="294"/>
      <c r="O9" s="290"/>
      <c r="P9" s="290"/>
      <c r="Q9" s="294"/>
      <c r="R9" s="290"/>
      <c r="S9" s="290"/>
      <c r="T9" s="294"/>
      <c r="U9" s="290"/>
      <c r="V9" s="290"/>
      <c r="W9" s="294"/>
      <c r="X9" s="290"/>
      <c r="Y9" s="290"/>
      <c r="Z9" s="294"/>
      <c r="AA9" s="290"/>
      <c r="AB9" s="290"/>
      <c r="AC9" s="378"/>
      <c r="AD9" s="378"/>
      <c r="AE9" s="375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8"/>
      <c r="BA9" s="68"/>
      <c r="BB9" s="68"/>
      <c r="BC9" s="68"/>
      <c r="BD9" s="68"/>
      <c r="BE9" s="68"/>
    </row>
    <row r="10" spans="1:57" s="69" customFormat="1" ht="39.75" customHeight="1">
      <c r="A10" s="211" t="s">
        <v>287</v>
      </c>
      <c r="B10" s="210" t="s">
        <v>117</v>
      </c>
      <c r="C10" s="306" t="s">
        <v>119</v>
      </c>
      <c r="D10" s="302" t="s">
        <v>286</v>
      </c>
      <c r="E10" s="294"/>
      <c r="F10" s="290"/>
      <c r="G10" s="290"/>
      <c r="H10" s="294"/>
      <c r="I10" s="290"/>
      <c r="J10" s="290"/>
      <c r="K10" s="49">
        <v>9</v>
      </c>
      <c r="L10" s="290">
        <v>30</v>
      </c>
      <c r="M10" s="290">
        <v>195</v>
      </c>
      <c r="N10" s="294"/>
      <c r="O10" s="290"/>
      <c r="P10" s="290"/>
      <c r="Q10" s="294"/>
      <c r="R10" s="290"/>
      <c r="S10" s="290"/>
      <c r="T10" s="294"/>
      <c r="U10" s="290"/>
      <c r="V10" s="290"/>
      <c r="W10" s="294"/>
      <c r="X10" s="290"/>
      <c r="Y10" s="290"/>
      <c r="Z10" s="294"/>
      <c r="AA10" s="290"/>
      <c r="AB10" s="290"/>
      <c r="AC10" s="378"/>
      <c r="AD10" s="378"/>
      <c r="AE10" s="375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8"/>
      <c r="BA10" s="68"/>
      <c r="BB10" s="68"/>
      <c r="BC10" s="68"/>
      <c r="BD10" s="68"/>
      <c r="BE10" s="68"/>
    </row>
    <row r="11" spans="1:57" s="69" customFormat="1" ht="39.75" customHeight="1">
      <c r="A11" s="211" t="s">
        <v>198</v>
      </c>
      <c r="B11" s="210" t="s">
        <v>117</v>
      </c>
      <c r="C11" s="306" t="s">
        <v>119</v>
      </c>
      <c r="D11" s="307" t="s">
        <v>287</v>
      </c>
      <c r="E11" s="294"/>
      <c r="F11" s="290"/>
      <c r="G11" s="290"/>
      <c r="H11" s="294"/>
      <c r="I11" s="290"/>
      <c r="J11" s="290"/>
      <c r="K11" s="294"/>
      <c r="L11" s="290"/>
      <c r="M11" s="290"/>
      <c r="N11" s="49">
        <v>10</v>
      </c>
      <c r="O11" s="290">
        <v>30</v>
      </c>
      <c r="P11" s="290">
        <v>220</v>
      </c>
      <c r="Q11" s="294"/>
      <c r="R11" s="290"/>
      <c r="S11" s="290"/>
      <c r="T11" s="294"/>
      <c r="U11" s="290"/>
      <c r="V11" s="290"/>
      <c r="W11" s="294"/>
      <c r="X11" s="290"/>
      <c r="Y11" s="290"/>
      <c r="Z11" s="294"/>
      <c r="AA11" s="290"/>
      <c r="AB11" s="290"/>
      <c r="AC11" s="378"/>
      <c r="AD11" s="378"/>
      <c r="AE11" s="375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8"/>
      <c r="BA11" s="68"/>
      <c r="BB11" s="68"/>
      <c r="BC11" s="68"/>
      <c r="BD11" s="68"/>
      <c r="BE11" s="68"/>
    </row>
    <row r="12" spans="1:57" s="69" customFormat="1" ht="39.75" customHeight="1">
      <c r="A12" s="211" t="s">
        <v>190</v>
      </c>
      <c r="B12" s="210" t="s">
        <v>117</v>
      </c>
      <c r="C12" s="306" t="s">
        <v>119</v>
      </c>
      <c r="D12" s="307" t="s">
        <v>198</v>
      </c>
      <c r="E12" s="294"/>
      <c r="F12" s="290"/>
      <c r="G12" s="290"/>
      <c r="H12" s="294"/>
      <c r="I12" s="290"/>
      <c r="J12" s="290"/>
      <c r="K12" s="294"/>
      <c r="L12" s="290"/>
      <c r="M12" s="290"/>
      <c r="N12" s="294"/>
      <c r="O12" s="290"/>
      <c r="P12" s="290"/>
      <c r="Q12" s="49">
        <v>10</v>
      </c>
      <c r="R12" s="290">
        <v>30</v>
      </c>
      <c r="S12" s="290">
        <v>220</v>
      </c>
      <c r="T12" s="294"/>
      <c r="U12" s="290"/>
      <c r="V12" s="290"/>
      <c r="W12" s="294"/>
      <c r="X12" s="290"/>
      <c r="Y12" s="290"/>
      <c r="Z12" s="294"/>
      <c r="AA12" s="290"/>
      <c r="AB12" s="290"/>
      <c r="AC12" s="378"/>
      <c r="AD12" s="378"/>
      <c r="AE12" s="375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8"/>
      <c r="BA12" s="68"/>
      <c r="BB12" s="68"/>
      <c r="BC12" s="68"/>
      <c r="BD12" s="68"/>
      <c r="BE12" s="68"/>
    </row>
    <row r="13" spans="1:57" s="69" customFormat="1" ht="39.75" customHeight="1">
      <c r="A13" s="211" t="s">
        <v>192</v>
      </c>
      <c r="B13" s="210" t="s">
        <v>117</v>
      </c>
      <c r="C13" s="306" t="s">
        <v>119</v>
      </c>
      <c r="D13" s="307" t="s">
        <v>190</v>
      </c>
      <c r="E13" s="294"/>
      <c r="F13" s="290"/>
      <c r="G13" s="290"/>
      <c r="H13" s="294"/>
      <c r="I13" s="290"/>
      <c r="J13" s="290"/>
      <c r="K13" s="294"/>
      <c r="L13" s="290"/>
      <c r="M13" s="290"/>
      <c r="N13" s="294"/>
      <c r="O13" s="290"/>
      <c r="P13" s="290"/>
      <c r="Q13" s="294"/>
      <c r="R13" s="290"/>
      <c r="S13" s="290"/>
      <c r="T13" s="49">
        <v>10</v>
      </c>
      <c r="U13" s="290">
        <v>30</v>
      </c>
      <c r="V13" s="290">
        <v>220</v>
      </c>
      <c r="W13" s="294"/>
      <c r="X13" s="290"/>
      <c r="Y13" s="290"/>
      <c r="Z13" s="294"/>
      <c r="AA13" s="290"/>
      <c r="AB13" s="290"/>
      <c r="AC13" s="378"/>
      <c r="AD13" s="378"/>
      <c r="AE13" s="375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8"/>
      <c r="BA13" s="68"/>
      <c r="BB13" s="68"/>
      <c r="BC13" s="68"/>
      <c r="BD13" s="68"/>
      <c r="BE13" s="68"/>
    </row>
    <row r="14" spans="1:57" s="69" customFormat="1" ht="39.75" customHeight="1">
      <c r="A14" s="211" t="s">
        <v>186</v>
      </c>
      <c r="B14" s="210" t="s">
        <v>117</v>
      </c>
      <c r="C14" s="306" t="s">
        <v>119</v>
      </c>
      <c r="D14" s="307" t="s">
        <v>192</v>
      </c>
      <c r="E14" s="294"/>
      <c r="F14" s="290"/>
      <c r="G14" s="290"/>
      <c r="H14" s="294"/>
      <c r="I14" s="290"/>
      <c r="J14" s="290"/>
      <c r="K14" s="294"/>
      <c r="L14" s="290"/>
      <c r="M14" s="290"/>
      <c r="N14" s="294"/>
      <c r="O14" s="290"/>
      <c r="P14" s="290"/>
      <c r="Q14" s="294"/>
      <c r="R14" s="290"/>
      <c r="S14" s="290"/>
      <c r="T14" s="294"/>
      <c r="U14" s="290"/>
      <c r="V14" s="290"/>
      <c r="W14" s="49">
        <v>10</v>
      </c>
      <c r="X14" s="290">
        <v>45</v>
      </c>
      <c r="Y14" s="290">
        <v>205</v>
      </c>
      <c r="Z14" s="294"/>
      <c r="AA14" s="290"/>
      <c r="AB14" s="290"/>
      <c r="AC14" s="378"/>
      <c r="AD14" s="378"/>
      <c r="AE14" s="375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8"/>
      <c r="BA14" s="68"/>
      <c r="BB14" s="68"/>
      <c r="BC14" s="68"/>
      <c r="BD14" s="68"/>
      <c r="BE14" s="68"/>
    </row>
    <row r="15" spans="1:57" s="69" customFormat="1" ht="39.75" customHeight="1">
      <c r="A15" s="211" t="s">
        <v>188</v>
      </c>
      <c r="B15" s="210" t="s">
        <v>117</v>
      </c>
      <c r="C15" s="306" t="s">
        <v>119</v>
      </c>
      <c r="D15" s="307" t="s">
        <v>186</v>
      </c>
      <c r="E15" s="294"/>
      <c r="F15" s="290"/>
      <c r="G15" s="290"/>
      <c r="H15" s="294"/>
      <c r="I15" s="290"/>
      <c r="J15" s="290"/>
      <c r="K15" s="294"/>
      <c r="L15" s="290"/>
      <c r="M15" s="290"/>
      <c r="N15" s="294"/>
      <c r="O15" s="290"/>
      <c r="P15" s="290"/>
      <c r="Q15" s="294"/>
      <c r="R15" s="290"/>
      <c r="S15" s="290"/>
      <c r="T15" s="294"/>
      <c r="U15" s="290"/>
      <c r="V15" s="290"/>
      <c r="W15" s="294"/>
      <c r="X15" s="290"/>
      <c r="Y15" s="290"/>
      <c r="Z15" s="49">
        <v>11</v>
      </c>
      <c r="AA15" s="290">
        <v>45</v>
      </c>
      <c r="AB15" s="290">
        <v>230</v>
      </c>
      <c r="AC15" s="379"/>
      <c r="AD15" s="379"/>
      <c r="AE15" s="376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8"/>
      <c r="BA15" s="68"/>
      <c r="BB15" s="68"/>
      <c r="BC15" s="68"/>
      <c r="BD15" s="68"/>
      <c r="BE15" s="68"/>
    </row>
    <row r="16" spans="1:57" s="69" customFormat="1" ht="39.75" customHeight="1">
      <c r="A16" s="211" t="s">
        <v>268</v>
      </c>
      <c r="B16" s="210" t="s">
        <v>116</v>
      </c>
      <c r="C16" s="306" t="s">
        <v>119</v>
      </c>
      <c r="D16" s="307" t="s">
        <v>114</v>
      </c>
      <c r="E16" s="294"/>
      <c r="F16" s="290"/>
      <c r="G16" s="290"/>
      <c r="H16" s="49">
        <v>2</v>
      </c>
      <c r="I16" s="290">
        <v>30</v>
      </c>
      <c r="J16" s="290">
        <v>35</v>
      </c>
      <c r="K16" s="294"/>
      <c r="L16" s="290"/>
      <c r="M16" s="290"/>
      <c r="N16" s="294"/>
      <c r="O16" s="290"/>
      <c r="P16" s="290"/>
      <c r="Q16" s="294"/>
      <c r="R16" s="290"/>
      <c r="S16" s="290"/>
      <c r="T16" s="294"/>
      <c r="U16" s="290"/>
      <c r="V16" s="290"/>
      <c r="W16" s="294"/>
      <c r="X16" s="46"/>
      <c r="Y16" s="46"/>
      <c r="Z16" s="294"/>
      <c r="AA16" s="46"/>
      <c r="AB16" s="46"/>
      <c r="AC16" s="377">
        <f>SUM(I16,L17,O18,R19,U20,X21,AA22)</f>
        <v>180</v>
      </c>
      <c r="AD16" s="377">
        <f>SUM(J16,M17,P18,S19,V20,Y21)</f>
        <v>135</v>
      </c>
      <c r="AE16" s="374">
        <f>SUM(H16,K17,N18,Q19,T20,W21)</f>
        <v>12</v>
      </c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8"/>
      <c r="BA16" s="68"/>
      <c r="BB16" s="68"/>
      <c r="BC16" s="68"/>
      <c r="BD16" s="68"/>
      <c r="BE16" s="68"/>
    </row>
    <row r="17" spans="1:57" s="69" customFormat="1" ht="39.75" customHeight="1">
      <c r="A17" s="211" t="s">
        <v>269</v>
      </c>
      <c r="B17" s="210" t="s">
        <v>116</v>
      </c>
      <c r="C17" s="306" t="s">
        <v>119</v>
      </c>
      <c r="D17" s="307" t="s">
        <v>268</v>
      </c>
      <c r="E17" s="294"/>
      <c r="F17" s="290"/>
      <c r="G17" s="290"/>
      <c r="H17" s="294"/>
      <c r="I17" s="290"/>
      <c r="J17" s="290"/>
      <c r="K17" s="49">
        <v>2</v>
      </c>
      <c r="L17" s="290">
        <v>30</v>
      </c>
      <c r="M17" s="290">
        <v>20</v>
      </c>
      <c r="N17" s="294"/>
      <c r="O17" s="290"/>
      <c r="P17" s="290"/>
      <c r="Q17" s="294"/>
      <c r="R17" s="290"/>
      <c r="S17" s="290"/>
      <c r="T17" s="294"/>
      <c r="U17" s="290"/>
      <c r="V17" s="290"/>
      <c r="W17" s="294"/>
      <c r="X17" s="46"/>
      <c r="Y17" s="46"/>
      <c r="Z17" s="294"/>
      <c r="AA17" s="46"/>
      <c r="AB17" s="46"/>
      <c r="AC17" s="378"/>
      <c r="AD17" s="378"/>
      <c r="AE17" s="375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8"/>
      <c r="BA17" s="68"/>
      <c r="BB17" s="68"/>
      <c r="BC17" s="68"/>
      <c r="BD17" s="68"/>
      <c r="BE17" s="68"/>
    </row>
    <row r="18" spans="1:57" s="69" customFormat="1" ht="39.75" customHeight="1">
      <c r="A18" s="211" t="s">
        <v>270</v>
      </c>
      <c r="B18" s="210" t="s">
        <v>116</v>
      </c>
      <c r="C18" s="306" t="s">
        <v>119</v>
      </c>
      <c r="D18" s="307" t="s">
        <v>269</v>
      </c>
      <c r="E18" s="294"/>
      <c r="F18" s="290"/>
      <c r="G18" s="290"/>
      <c r="H18" s="294"/>
      <c r="I18" s="290"/>
      <c r="J18" s="290"/>
      <c r="K18" s="294"/>
      <c r="L18" s="290"/>
      <c r="M18" s="290"/>
      <c r="N18" s="49">
        <v>2</v>
      </c>
      <c r="O18" s="290">
        <v>30</v>
      </c>
      <c r="P18" s="290">
        <v>20</v>
      </c>
      <c r="Q18" s="294"/>
      <c r="R18" s="290"/>
      <c r="S18" s="290"/>
      <c r="T18" s="294"/>
      <c r="U18" s="290"/>
      <c r="V18" s="290"/>
      <c r="W18" s="294"/>
      <c r="X18" s="46"/>
      <c r="Y18" s="46"/>
      <c r="Z18" s="294"/>
      <c r="AA18" s="46"/>
      <c r="AB18" s="46"/>
      <c r="AC18" s="378"/>
      <c r="AD18" s="378"/>
      <c r="AE18" s="375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8"/>
      <c r="BA18" s="68"/>
      <c r="BB18" s="68"/>
      <c r="BC18" s="68"/>
      <c r="BD18" s="68"/>
      <c r="BE18" s="68"/>
    </row>
    <row r="19" spans="1:57" s="69" customFormat="1" ht="39.75" customHeight="1">
      <c r="A19" s="211" t="s">
        <v>271</v>
      </c>
      <c r="B19" s="210" t="s">
        <v>116</v>
      </c>
      <c r="C19" s="306" t="s">
        <v>119</v>
      </c>
      <c r="D19" s="307" t="s">
        <v>270</v>
      </c>
      <c r="E19" s="294"/>
      <c r="F19" s="290"/>
      <c r="G19" s="290"/>
      <c r="H19" s="294"/>
      <c r="I19" s="290"/>
      <c r="J19" s="290"/>
      <c r="K19" s="294"/>
      <c r="L19" s="290"/>
      <c r="M19" s="290"/>
      <c r="N19" s="294"/>
      <c r="O19" s="290"/>
      <c r="P19" s="290"/>
      <c r="Q19" s="49">
        <v>2</v>
      </c>
      <c r="R19" s="290">
        <v>30</v>
      </c>
      <c r="S19" s="290">
        <v>20</v>
      </c>
      <c r="T19" s="294"/>
      <c r="U19" s="290"/>
      <c r="V19" s="290"/>
      <c r="W19" s="294"/>
      <c r="X19" s="46"/>
      <c r="Y19" s="46"/>
      <c r="Z19" s="294"/>
      <c r="AA19" s="46"/>
      <c r="AB19" s="46"/>
      <c r="AC19" s="378"/>
      <c r="AD19" s="378"/>
      <c r="AE19" s="375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8"/>
      <c r="BA19" s="68"/>
      <c r="BB19" s="68"/>
      <c r="BC19" s="68"/>
      <c r="BD19" s="68"/>
      <c r="BE19" s="68"/>
    </row>
    <row r="20" spans="1:57" s="69" customFormat="1" ht="39.75" customHeight="1">
      <c r="A20" s="211" t="s">
        <v>272</v>
      </c>
      <c r="B20" s="210" t="s">
        <v>116</v>
      </c>
      <c r="C20" s="306" t="s">
        <v>119</v>
      </c>
      <c r="D20" s="307" t="s">
        <v>271</v>
      </c>
      <c r="E20" s="294"/>
      <c r="F20" s="290"/>
      <c r="G20" s="290"/>
      <c r="H20" s="294"/>
      <c r="I20" s="290"/>
      <c r="J20" s="290"/>
      <c r="K20" s="294"/>
      <c r="L20" s="290"/>
      <c r="M20" s="290"/>
      <c r="N20" s="294"/>
      <c r="O20" s="290"/>
      <c r="P20" s="290"/>
      <c r="Q20" s="294"/>
      <c r="R20" s="290"/>
      <c r="S20" s="290"/>
      <c r="T20" s="49">
        <v>2</v>
      </c>
      <c r="U20" s="290">
        <v>30</v>
      </c>
      <c r="V20" s="290">
        <v>20</v>
      </c>
      <c r="W20" s="294"/>
      <c r="X20" s="46"/>
      <c r="Y20" s="46"/>
      <c r="Z20" s="294"/>
      <c r="AA20" s="46"/>
      <c r="AB20" s="46"/>
      <c r="AC20" s="378"/>
      <c r="AD20" s="378"/>
      <c r="AE20" s="375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8"/>
      <c r="BA20" s="68"/>
      <c r="BB20" s="68"/>
      <c r="BC20" s="68"/>
      <c r="BD20" s="68"/>
      <c r="BE20" s="68"/>
    </row>
    <row r="21" spans="1:57" s="69" customFormat="1" ht="39.75" customHeight="1">
      <c r="A21" s="211" t="s">
        <v>273</v>
      </c>
      <c r="B21" s="210" t="s">
        <v>116</v>
      </c>
      <c r="C21" s="306" t="s">
        <v>119</v>
      </c>
      <c r="D21" s="307" t="s">
        <v>272</v>
      </c>
      <c r="E21" s="294"/>
      <c r="F21" s="290"/>
      <c r="G21" s="290"/>
      <c r="H21" s="294"/>
      <c r="I21" s="290"/>
      <c r="J21" s="290"/>
      <c r="K21" s="294"/>
      <c r="L21" s="290"/>
      <c r="M21" s="290"/>
      <c r="N21" s="294"/>
      <c r="O21" s="290"/>
      <c r="P21" s="290"/>
      <c r="Q21" s="294"/>
      <c r="R21" s="290"/>
      <c r="S21" s="290"/>
      <c r="T21" s="294"/>
      <c r="U21" s="290"/>
      <c r="V21" s="290"/>
      <c r="W21" s="49">
        <v>2</v>
      </c>
      <c r="X21" s="46">
        <v>30</v>
      </c>
      <c r="Y21" s="46">
        <v>20</v>
      </c>
      <c r="Z21" s="294"/>
      <c r="AA21" s="46"/>
      <c r="AB21" s="46"/>
      <c r="AC21" s="379"/>
      <c r="AD21" s="379"/>
      <c r="AE21" s="376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8"/>
      <c r="BA21" s="68"/>
      <c r="BB21" s="68"/>
      <c r="BC21" s="68"/>
      <c r="BD21" s="68"/>
      <c r="BE21" s="68"/>
    </row>
    <row r="22" spans="1:57" s="69" customFormat="1" ht="39.75" customHeight="1">
      <c r="A22" s="211" t="s">
        <v>317</v>
      </c>
      <c r="B22" s="302" t="s">
        <v>116</v>
      </c>
      <c r="C22" s="306" t="s">
        <v>119</v>
      </c>
      <c r="D22" s="307" t="s">
        <v>114</v>
      </c>
      <c r="E22" s="59">
        <v>2</v>
      </c>
      <c r="F22" s="40">
        <v>15</v>
      </c>
      <c r="G22" s="40">
        <v>35</v>
      </c>
      <c r="H22" s="294"/>
      <c r="I22" s="290"/>
      <c r="J22" s="290"/>
      <c r="K22" s="294"/>
      <c r="L22" s="290"/>
      <c r="M22" s="290"/>
      <c r="N22" s="294"/>
      <c r="O22" s="290"/>
      <c r="P22" s="290"/>
      <c r="Q22" s="294"/>
      <c r="R22" s="290"/>
      <c r="S22" s="290"/>
      <c r="T22" s="294"/>
      <c r="U22" s="290"/>
      <c r="V22" s="290"/>
      <c r="W22" s="294"/>
      <c r="X22" s="290"/>
      <c r="Y22" s="290"/>
      <c r="Z22" s="294"/>
      <c r="AA22" s="290"/>
      <c r="AB22" s="290"/>
      <c r="AC22" s="377">
        <f>SUM(F22,I23,L24,O25,R26,U27,X28)</f>
        <v>180</v>
      </c>
      <c r="AD22" s="377">
        <f>SUM(G22,J23,M24,P25,S26,V27,Y28,)</f>
        <v>170</v>
      </c>
      <c r="AE22" s="374">
        <f>SUM(E22,H23,K24,N25,Q26,T27,W28,)</f>
        <v>14</v>
      </c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8"/>
      <c r="BA22" s="68"/>
      <c r="BB22" s="68"/>
      <c r="BC22" s="68"/>
      <c r="BD22" s="68"/>
      <c r="BE22" s="68"/>
    </row>
    <row r="23" spans="1:57" s="69" customFormat="1" ht="39.75" customHeight="1">
      <c r="A23" s="211" t="s">
        <v>318</v>
      </c>
      <c r="B23" s="302" t="s">
        <v>116</v>
      </c>
      <c r="C23" s="306" t="s">
        <v>119</v>
      </c>
      <c r="D23" s="307" t="s">
        <v>317</v>
      </c>
      <c r="E23" s="294"/>
      <c r="F23" s="290"/>
      <c r="G23" s="290"/>
      <c r="H23" s="49">
        <v>2</v>
      </c>
      <c r="I23" s="290">
        <v>15</v>
      </c>
      <c r="J23" s="290">
        <v>35</v>
      </c>
      <c r="K23" s="294"/>
      <c r="L23" s="290"/>
      <c r="M23" s="290"/>
      <c r="N23" s="294"/>
      <c r="O23" s="290" t="s">
        <v>51</v>
      </c>
      <c r="P23" s="290"/>
      <c r="Q23" s="294"/>
      <c r="R23" s="290"/>
      <c r="S23" s="290"/>
      <c r="T23" s="294"/>
      <c r="U23" s="290"/>
      <c r="V23" s="290"/>
      <c r="W23" s="294"/>
      <c r="X23" s="290"/>
      <c r="Y23" s="290"/>
      <c r="Z23" s="294"/>
      <c r="AA23" s="290"/>
      <c r="AB23" s="290"/>
      <c r="AC23" s="378"/>
      <c r="AD23" s="378"/>
      <c r="AE23" s="375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8"/>
      <c r="BA23" s="68"/>
      <c r="BB23" s="68"/>
      <c r="BC23" s="68"/>
      <c r="BD23" s="68"/>
      <c r="BE23" s="68"/>
    </row>
    <row r="24" spans="1:57" s="69" customFormat="1" ht="39.75" customHeight="1">
      <c r="A24" s="211" t="s">
        <v>319</v>
      </c>
      <c r="B24" s="302" t="s">
        <v>116</v>
      </c>
      <c r="C24" s="306" t="s">
        <v>119</v>
      </c>
      <c r="D24" s="307" t="s">
        <v>318</v>
      </c>
      <c r="E24" s="294"/>
      <c r="F24" s="290"/>
      <c r="G24" s="290"/>
      <c r="H24" s="294"/>
      <c r="I24" s="290"/>
      <c r="J24" s="290"/>
      <c r="K24" s="59">
        <v>2</v>
      </c>
      <c r="L24" s="40">
        <v>30</v>
      </c>
      <c r="M24" s="40">
        <v>20</v>
      </c>
      <c r="N24" s="204"/>
      <c r="O24" s="40"/>
      <c r="P24" s="40"/>
      <c r="Q24" s="294"/>
      <c r="R24" s="290"/>
      <c r="S24" s="290"/>
      <c r="T24" s="294"/>
      <c r="U24" s="290"/>
      <c r="V24" s="290"/>
      <c r="W24" s="294"/>
      <c r="X24" s="290"/>
      <c r="Y24" s="290"/>
      <c r="Z24" s="294"/>
      <c r="AA24" s="290"/>
      <c r="AB24" s="290"/>
      <c r="AC24" s="378"/>
      <c r="AD24" s="378"/>
      <c r="AE24" s="375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8"/>
      <c r="BA24" s="68"/>
      <c r="BB24" s="68"/>
      <c r="BC24" s="68"/>
      <c r="BD24" s="68"/>
      <c r="BE24" s="68"/>
    </row>
    <row r="25" spans="1:57" s="69" customFormat="1" ht="39.75" customHeight="1">
      <c r="A25" s="211" t="s">
        <v>320</v>
      </c>
      <c r="B25" s="302" t="s">
        <v>116</v>
      </c>
      <c r="C25" s="306" t="s">
        <v>119</v>
      </c>
      <c r="D25" s="307" t="s">
        <v>319</v>
      </c>
      <c r="E25" s="294"/>
      <c r="F25" s="290"/>
      <c r="G25" s="290"/>
      <c r="H25" s="294"/>
      <c r="I25" s="290"/>
      <c r="J25" s="290"/>
      <c r="K25" s="204"/>
      <c r="L25" s="40"/>
      <c r="M25" s="40"/>
      <c r="N25" s="59">
        <v>2</v>
      </c>
      <c r="O25" s="40">
        <v>30</v>
      </c>
      <c r="P25" s="40">
        <v>20</v>
      </c>
      <c r="Q25" s="294"/>
      <c r="R25" s="290"/>
      <c r="S25" s="290"/>
      <c r="T25" s="294"/>
      <c r="U25" s="290"/>
      <c r="V25" s="290"/>
      <c r="W25" s="294"/>
      <c r="X25" s="290"/>
      <c r="Y25" s="290"/>
      <c r="Z25" s="294"/>
      <c r="AA25" s="290"/>
      <c r="AB25" s="290"/>
      <c r="AC25" s="378"/>
      <c r="AD25" s="378"/>
      <c r="AE25" s="375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8"/>
      <c r="BA25" s="68"/>
      <c r="BB25" s="68"/>
      <c r="BC25" s="68"/>
      <c r="BD25" s="68"/>
      <c r="BE25" s="68"/>
    </row>
    <row r="26" spans="1:57" s="69" customFormat="1" ht="39.75" customHeight="1">
      <c r="A26" s="211" t="s">
        <v>321</v>
      </c>
      <c r="B26" s="302" t="s">
        <v>116</v>
      </c>
      <c r="C26" s="306" t="s">
        <v>119</v>
      </c>
      <c r="D26" s="307" t="s">
        <v>320</v>
      </c>
      <c r="E26" s="294"/>
      <c r="F26" s="290"/>
      <c r="G26" s="290"/>
      <c r="H26" s="294"/>
      <c r="I26" s="290"/>
      <c r="J26" s="290"/>
      <c r="K26" s="294"/>
      <c r="L26" s="290"/>
      <c r="M26" s="290"/>
      <c r="N26" s="294"/>
      <c r="O26" s="290"/>
      <c r="P26" s="290"/>
      <c r="Q26" s="49">
        <v>2</v>
      </c>
      <c r="R26" s="290">
        <v>30</v>
      </c>
      <c r="S26" s="290">
        <v>20</v>
      </c>
      <c r="T26" s="294"/>
      <c r="U26" s="290"/>
      <c r="V26" s="290"/>
      <c r="W26" s="294"/>
      <c r="X26" s="290"/>
      <c r="Y26" s="290"/>
      <c r="Z26" s="294"/>
      <c r="AA26" s="290"/>
      <c r="AB26" s="290"/>
      <c r="AC26" s="378"/>
      <c r="AD26" s="378"/>
      <c r="AE26" s="375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8"/>
      <c r="BA26" s="68"/>
      <c r="BB26" s="68"/>
      <c r="BC26" s="68"/>
      <c r="BD26" s="68"/>
      <c r="BE26" s="68"/>
    </row>
    <row r="27" spans="1:57" s="69" customFormat="1" ht="39.75" customHeight="1">
      <c r="A27" s="211" t="s">
        <v>322</v>
      </c>
      <c r="B27" s="302" t="s">
        <v>116</v>
      </c>
      <c r="C27" s="306" t="s">
        <v>119</v>
      </c>
      <c r="D27" s="307" t="s">
        <v>321</v>
      </c>
      <c r="E27" s="294"/>
      <c r="F27" s="290"/>
      <c r="G27" s="290"/>
      <c r="H27" s="294"/>
      <c r="I27" s="290"/>
      <c r="J27" s="290"/>
      <c r="K27" s="294"/>
      <c r="L27" s="290"/>
      <c r="M27" s="290"/>
      <c r="N27" s="294"/>
      <c r="O27" s="290"/>
      <c r="P27" s="290"/>
      <c r="Q27" s="294"/>
      <c r="R27" s="290"/>
      <c r="S27" s="290"/>
      <c r="T27" s="49">
        <v>2</v>
      </c>
      <c r="U27" s="290">
        <v>30</v>
      </c>
      <c r="V27" s="290">
        <v>20</v>
      </c>
      <c r="W27" s="294"/>
      <c r="X27" s="290"/>
      <c r="Y27" s="290"/>
      <c r="Z27" s="294"/>
      <c r="AA27" s="290"/>
      <c r="AB27" s="290"/>
      <c r="AC27" s="378"/>
      <c r="AD27" s="378"/>
      <c r="AE27" s="375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8"/>
      <c r="BA27" s="68"/>
      <c r="BB27" s="68"/>
      <c r="BC27" s="68"/>
      <c r="BD27" s="68"/>
      <c r="BE27" s="68"/>
    </row>
    <row r="28" spans="1:57" s="69" customFormat="1" ht="39.75" customHeight="1">
      <c r="A28" s="211" t="s">
        <v>323</v>
      </c>
      <c r="B28" s="302" t="s">
        <v>116</v>
      </c>
      <c r="C28" s="306" t="s">
        <v>119</v>
      </c>
      <c r="D28" s="307" t="s">
        <v>322</v>
      </c>
      <c r="E28" s="294"/>
      <c r="F28" s="290"/>
      <c r="G28" s="290"/>
      <c r="H28" s="294"/>
      <c r="I28" s="290"/>
      <c r="J28" s="290"/>
      <c r="K28" s="294"/>
      <c r="L28" s="290"/>
      <c r="M28" s="290"/>
      <c r="N28" s="294"/>
      <c r="O28" s="290"/>
      <c r="P28" s="290"/>
      <c r="Q28" s="294"/>
      <c r="R28" s="290"/>
      <c r="S28" s="290"/>
      <c r="T28" s="294"/>
      <c r="U28" s="290"/>
      <c r="V28" s="290"/>
      <c r="W28" s="49">
        <v>2</v>
      </c>
      <c r="X28" s="290">
        <v>30</v>
      </c>
      <c r="Y28" s="290">
        <v>20</v>
      </c>
      <c r="Z28" s="294"/>
      <c r="AA28" s="290"/>
      <c r="AB28" s="290"/>
      <c r="AC28" s="379"/>
      <c r="AD28" s="379"/>
      <c r="AE28" s="376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8"/>
      <c r="BA28" s="68"/>
      <c r="BB28" s="68"/>
      <c r="BC28" s="68"/>
      <c r="BD28" s="68"/>
      <c r="BE28" s="68"/>
    </row>
    <row r="29" spans="1:57" s="69" customFormat="1" ht="39.75" customHeight="1">
      <c r="A29" s="212" t="s">
        <v>288</v>
      </c>
      <c r="B29" s="210" t="s">
        <v>116</v>
      </c>
      <c r="C29" s="307" t="s">
        <v>176</v>
      </c>
      <c r="D29" s="309" t="s">
        <v>114</v>
      </c>
      <c r="E29" s="374">
        <v>4</v>
      </c>
      <c r="F29" s="46">
        <v>66</v>
      </c>
      <c r="G29" s="46">
        <v>34</v>
      </c>
      <c r="H29" s="294"/>
      <c r="I29" s="290"/>
      <c r="J29" s="290"/>
      <c r="K29" s="294"/>
      <c r="L29" s="290"/>
      <c r="M29" s="290"/>
      <c r="N29" s="294"/>
      <c r="O29" s="290"/>
      <c r="P29" s="290"/>
      <c r="Q29" s="294"/>
      <c r="R29" s="102"/>
      <c r="S29" s="102"/>
      <c r="T29" s="240"/>
      <c r="U29" s="102"/>
      <c r="V29" s="102"/>
      <c r="W29" s="240"/>
      <c r="X29" s="102"/>
      <c r="Y29" s="102"/>
      <c r="Z29" s="240"/>
      <c r="AA29" s="102"/>
      <c r="AB29" s="102"/>
      <c r="AC29" s="377">
        <f>SUM(F29,I31,L33,O35,R37,U39,X41,AA43)</f>
        <v>528</v>
      </c>
      <c r="AD29" s="377">
        <f>SUM(G29,J31,M33,P35,S37,V39,Y41,AB43)</f>
        <v>272</v>
      </c>
      <c r="AE29" s="374">
        <f>SUM(E29,H31,K33,N35,Q37,T39,W41,Z43)</f>
        <v>32</v>
      </c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8"/>
      <c r="BA29" s="68"/>
      <c r="BB29" s="68"/>
      <c r="BC29" s="68"/>
      <c r="BD29" s="68"/>
      <c r="BE29" s="68"/>
    </row>
    <row r="30" spans="1:57" s="69" customFormat="1" ht="39.75" customHeight="1">
      <c r="A30" s="212" t="s">
        <v>289</v>
      </c>
      <c r="B30" s="210" t="s">
        <v>116</v>
      </c>
      <c r="C30" s="307" t="s">
        <v>176</v>
      </c>
      <c r="D30" s="309" t="s">
        <v>114</v>
      </c>
      <c r="E30" s="376"/>
      <c r="F30" s="46">
        <v>91</v>
      </c>
      <c r="G30" s="46">
        <v>9</v>
      </c>
      <c r="H30" s="294"/>
      <c r="I30" s="290"/>
      <c r="J30" s="290"/>
      <c r="K30" s="294"/>
      <c r="L30" s="290"/>
      <c r="M30" s="290"/>
      <c r="N30" s="294"/>
      <c r="O30" s="290"/>
      <c r="P30" s="290"/>
      <c r="Q30" s="294"/>
      <c r="R30" s="102"/>
      <c r="S30" s="102"/>
      <c r="T30" s="240"/>
      <c r="U30" s="102"/>
      <c r="V30" s="102"/>
      <c r="W30" s="240"/>
      <c r="X30" s="102"/>
      <c r="Y30" s="102"/>
      <c r="Z30" s="240"/>
      <c r="AA30" s="102"/>
      <c r="AB30" s="102"/>
      <c r="AC30" s="378"/>
      <c r="AD30" s="378"/>
      <c r="AE30" s="375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8"/>
      <c r="BA30" s="68"/>
      <c r="BB30" s="68"/>
      <c r="BC30" s="68"/>
      <c r="BD30" s="68"/>
      <c r="BE30" s="68"/>
    </row>
    <row r="31" spans="1:57" s="69" customFormat="1" ht="39.75" customHeight="1">
      <c r="A31" s="212" t="s">
        <v>290</v>
      </c>
      <c r="B31" s="210" t="s">
        <v>116</v>
      </c>
      <c r="C31" s="307" t="s">
        <v>176</v>
      </c>
      <c r="D31" s="309" t="s">
        <v>288</v>
      </c>
      <c r="E31" s="58"/>
      <c r="F31" s="46"/>
      <c r="G31" s="46"/>
      <c r="H31" s="374">
        <v>4</v>
      </c>
      <c r="I31" s="290">
        <v>66</v>
      </c>
      <c r="J31" s="290">
        <v>34</v>
      </c>
      <c r="K31" s="294"/>
      <c r="L31" s="290"/>
      <c r="M31" s="290"/>
      <c r="N31" s="294"/>
      <c r="O31" s="290"/>
      <c r="P31" s="290"/>
      <c r="Q31" s="294"/>
      <c r="R31" s="102"/>
      <c r="S31" s="102"/>
      <c r="T31" s="240"/>
      <c r="U31" s="102"/>
      <c r="V31" s="102"/>
      <c r="W31" s="240"/>
      <c r="X31" s="102"/>
      <c r="Y31" s="102"/>
      <c r="Z31" s="240"/>
      <c r="AA31" s="102"/>
      <c r="AB31" s="102"/>
      <c r="AC31" s="378"/>
      <c r="AD31" s="378"/>
      <c r="AE31" s="375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8"/>
      <c r="BA31" s="68"/>
      <c r="BB31" s="68"/>
      <c r="BC31" s="68"/>
      <c r="BD31" s="68"/>
      <c r="BE31" s="68"/>
    </row>
    <row r="32" spans="1:57" s="69" customFormat="1" ht="39.75" customHeight="1">
      <c r="A32" s="212" t="s">
        <v>291</v>
      </c>
      <c r="B32" s="210" t="s">
        <v>116</v>
      </c>
      <c r="C32" s="307" t="s">
        <v>176</v>
      </c>
      <c r="D32" s="309" t="s">
        <v>292</v>
      </c>
      <c r="E32" s="58"/>
      <c r="F32" s="46"/>
      <c r="G32" s="46"/>
      <c r="H32" s="376"/>
      <c r="I32" s="290">
        <v>91</v>
      </c>
      <c r="J32" s="290">
        <v>9</v>
      </c>
      <c r="K32" s="294"/>
      <c r="L32" s="290"/>
      <c r="M32" s="290"/>
      <c r="N32" s="294"/>
      <c r="O32" s="290"/>
      <c r="P32" s="290"/>
      <c r="Q32" s="294"/>
      <c r="R32" s="102"/>
      <c r="S32" s="102"/>
      <c r="T32" s="240"/>
      <c r="U32" s="102"/>
      <c r="V32" s="102"/>
      <c r="W32" s="240"/>
      <c r="X32" s="102"/>
      <c r="Y32" s="102"/>
      <c r="Z32" s="240"/>
      <c r="AA32" s="102"/>
      <c r="AB32" s="102"/>
      <c r="AC32" s="378"/>
      <c r="AD32" s="378"/>
      <c r="AE32" s="375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8"/>
      <c r="BA32" s="68"/>
      <c r="BB32" s="68"/>
      <c r="BC32" s="68"/>
      <c r="BD32" s="68"/>
      <c r="BE32" s="68"/>
    </row>
    <row r="33" spans="1:57" s="69" customFormat="1" ht="39.75" customHeight="1">
      <c r="A33" s="212" t="s">
        <v>293</v>
      </c>
      <c r="B33" s="210" t="s">
        <v>116</v>
      </c>
      <c r="C33" s="307" t="s">
        <v>176</v>
      </c>
      <c r="D33" s="309" t="s">
        <v>290</v>
      </c>
      <c r="E33" s="58"/>
      <c r="F33" s="46"/>
      <c r="G33" s="46"/>
      <c r="H33" s="58"/>
      <c r="I33" s="290"/>
      <c r="J33" s="290"/>
      <c r="K33" s="374">
        <v>4</v>
      </c>
      <c r="L33" s="290">
        <v>66</v>
      </c>
      <c r="M33" s="290">
        <v>34</v>
      </c>
      <c r="N33" s="294"/>
      <c r="O33" s="290"/>
      <c r="P33" s="290"/>
      <c r="Q33" s="294"/>
      <c r="R33" s="102"/>
      <c r="S33" s="102"/>
      <c r="T33" s="240"/>
      <c r="U33" s="102"/>
      <c r="V33" s="102"/>
      <c r="W33" s="240"/>
      <c r="X33" s="102"/>
      <c r="Y33" s="102"/>
      <c r="Z33" s="240"/>
      <c r="AA33" s="102"/>
      <c r="AB33" s="102"/>
      <c r="AC33" s="378"/>
      <c r="AD33" s="378"/>
      <c r="AE33" s="375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8"/>
      <c r="BA33" s="68"/>
      <c r="BB33" s="68"/>
      <c r="BC33" s="68"/>
      <c r="BD33" s="68"/>
      <c r="BE33" s="68"/>
    </row>
    <row r="34" spans="1:57" s="69" customFormat="1" ht="39.75" customHeight="1">
      <c r="A34" s="212" t="s">
        <v>294</v>
      </c>
      <c r="B34" s="210" t="s">
        <v>116</v>
      </c>
      <c r="C34" s="307" t="s">
        <v>176</v>
      </c>
      <c r="D34" s="309" t="s">
        <v>291</v>
      </c>
      <c r="E34" s="58"/>
      <c r="F34" s="46"/>
      <c r="G34" s="46"/>
      <c r="H34" s="58"/>
      <c r="I34" s="290"/>
      <c r="J34" s="290"/>
      <c r="K34" s="376"/>
      <c r="L34" s="290">
        <v>91</v>
      </c>
      <c r="M34" s="290">
        <v>9</v>
      </c>
      <c r="N34" s="294"/>
      <c r="O34" s="290"/>
      <c r="P34" s="290"/>
      <c r="Q34" s="294"/>
      <c r="R34" s="102"/>
      <c r="S34" s="102"/>
      <c r="T34" s="240"/>
      <c r="U34" s="102"/>
      <c r="V34" s="102"/>
      <c r="W34" s="240"/>
      <c r="X34" s="102"/>
      <c r="Y34" s="102"/>
      <c r="Z34" s="240"/>
      <c r="AA34" s="102"/>
      <c r="AB34" s="102"/>
      <c r="AC34" s="378"/>
      <c r="AD34" s="378"/>
      <c r="AE34" s="375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8"/>
      <c r="BA34" s="68"/>
      <c r="BB34" s="68"/>
      <c r="BC34" s="68"/>
      <c r="BD34" s="68"/>
      <c r="BE34" s="68"/>
    </row>
    <row r="35" spans="1:57" s="69" customFormat="1" ht="39.75" customHeight="1">
      <c r="A35" s="212" t="s">
        <v>295</v>
      </c>
      <c r="B35" s="210" t="s">
        <v>116</v>
      </c>
      <c r="C35" s="307" t="s">
        <v>176</v>
      </c>
      <c r="D35" s="309" t="s">
        <v>293</v>
      </c>
      <c r="E35" s="58"/>
      <c r="F35" s="46"/>
      <c r="G35" s="46"/>
      <c r="H35" s="58"/>
      <c r="I35" s="290"/>
      <c r="J35" s="290"/>
      <c r="K35" s="294"/>
      <c r="L35" s="290"/>
      <c r="M35" s="290"/>
      <c r="N35" s="374">
        <v>4</v>
      </c>
      <c r="O35" s="290">
        <v>66</v>
      </c>
      <c r="P35" s="290">
        <v>34</v>
      </c>
      <c r="Q35" s="294"/>
      <c r="R35" s="102"/>
      <c r="S35" s="102"/>
      <c r="T35" s="240"/>
      <c r="U35" s="102"/>
      <c r="V35" s="102"/>
      <c r="W35" s="240"/>
      <c r="X35" s="102"/>
      <c r="Y35" s="102"/>
      <c r="Z35" s="240"/>
      <c r="AA35" s="102"/>
      <c r="AB35" s="102"/>
      <c r="AC35" s="378"/>
      <c r="AD35" s="378"/>
      <c r="AE35" s="375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8"/>
      <c r="BA35" s="68"/>
      <c r="BB35" s="68"/>
      <c r="BC35" s="68"/>
      <c r="BD35" s="68"/>
      <c r="BE35" s="68"/>
    </row>
    <row r="36" spans="1:57" s="69" customFormat="1" ht="39.75" customHeight="1">
      <c r="A36" s="212" t="s">
        <v>296</v>
      </c>
      <c r="B36" s="210" t="s">
        <v>116</v>
      </c>
      <c r="C36" s="307" t="s">
        <v>176</v>
      </c>
      <c r="D36" s="309" t="s">
        <v>294</v>
      </c>
      <c r="E36" s="58"/>
      <c r="F36" s="46"/>
      <c r="G36" s="46"/>
      <c r="H36" s="58"/>
      <c r="I36" s="290"/>
      <c r="J36" s="290"/>
      <c r="K36" s="294"/>
      <c r="L36" s="290"/>
      <c r="M36" s="290"/>
      <c r="N36" s="376"/>
      <c r="O36" s="290">
        <v>91</v>
      </c>
      <c r="P36" s="290">
        <v>9</v>
      </c>
      <c r="Q36" s="294"/>
      <c r="R36" s="102"/>
      <c r="S36" s="102"/>
      <c r="T36" s="240"/>
      <c r="U36" s="102"/>
      <c r="V36" s="102"/>
      <c r="W36" s="240"/>
      <c r="X36" s="102"/>
      <c r="Y36" s="102"/>
      <c r="Z36" s="240"/>
      <c r="AA36" s="102"/>
      <c r="AB36" s="102"/>
      <c r="AC36" s="378"/>
      <c r="AD36" s="378"/>
      <c r="AE36" s="375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8"/>
      <c r="BA36" s="68"/>
      <c r="BB36" s="68"/>
      <c r="BC36" s="68"/>
      <c r="BD36" s="68"/>
      <c r="BE36" s="68"/>
    </row>
    <row r="37" spans="1:57" s="69" customFormat="1" ht="39.75" customHeight="1">
      <c r="A37" s="212" t="s">
        <v>297</v>
      </c>
      <c r="B37" s="210" t="s">
        <v>116</v>
      </c>
      <c r="C37" s="307" t="s">
        <v>176</v>
      </c>
      <c r="D37" s="309" t="s">
        <v>305</v>
      </c>
      <c r="E37" s="294"/>
      <c r="F37" s="46"/>
      <c r="G37" s="46"/>
      <c r="H37" s="294"/>
      <c r="I37" s="290"/>
      <c r="J37" s="290"/>
      <c r="K37" s="294"/>
      <c r="L37" s="290"/>
      <c r="M37" s="290"/>
      <c r="N37" s="294"/>
      <c r="O37" s="290"/>
      <c r="P37" s="290"/>
      <c r="Q37" s="374">
        <v>4</v>
      </c>
      <c r="R37" s="46">
        <v>66</v>
      </c>
      <c r="S37" s="46">
        <v>34</v>
      </c>
      <c r="T37" s="294"/>
      <c r="U37" s="290"/>
      <c r="V37" s="290"/>
      <c r="W37" s="294"/>
      <c r="X37" s="290"/>
      <c r="Y37" s="290"/>
      <c r="Z37" s="294"/>
      <c r="AA37" s="290"/>
      <c r="AB37" s="290"/>
      <c r="AC37" s="378"/>
      <c r="AD37" s="378"/>
      <c r="AE37" s="375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8"/>
      <c r="BA37" s="68"/>
      <c r="BB37" s="68"/>
      <c r="BC37" s="68"/>
      <c r="BD37" s="68"/>
      <c r="BE37" s="68"/>
    </row>
    <row r="38" spans="1:57" s="69" customFormat="1" ht="39.75" customHeight="1">
      <c r="A38" s="212" t="s">
        <v>298</v>
      </c>
      <c r="B38" s="210" t="s">
        <v>116</v>
      </c>
      <c r="C38" s="307" t="s">
        <v>176</v>
      </c>
      <c r="D38" s="309" t="s">
        <v>306</v>
      </c>
      <c r="E38" s="294"/>
      <c r="F38" s="46"/>
      <c r="G38" s="46"/>
      <c r="H38" s="294"/>
      <c r="I38" s="290"/>
      <c r="J38" s="290"/>
      <c r="K38" s="294"/>
      <c r="L38" s="290"/>
      <c r="M38" s="290"/>
      <c r="N38" s="294"/>
      <c r="O38" s="290"/>
      <c r="P38" s="290"/>
      <c r="Q38" s="376"/>
      <c r="R38" s="46">
        <v>91</v>
      </c>
      <c r="S38" s="46">
        <v>9</v>
      </c>
      <c r="T38" s="294"/>
      <c r="U38" s="290"/>
      <c r="V38" s="290"/>
      <c r="W38" s="294"/>
      <c r="X38" s="290"/>
      <c r="Y38" s="290"/>
      <c r="Z38" s="294"/>
      <c r="AA38" s="290"/>
      <c r="AB38" s="290"/>
      <c r="AC38" s="378"/>
      <c r="AD38" s="378"/>
      <c r="AE38" s="375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8"/>
      <c r="BA38" s="68"/>
      <c r="BB38" s="68"/>
      <c r="BC38" s="68"/>
      <c r="BD38" s="68"/>
      <c r="BE38" s="68"/>
    </row>
    <row r="39" spans="1:57" s="69" customFormat="1" ht="39.75" customHeight="1">
      <c r="A39" s="212" t="s">
        <v>299</v>
      </c>
      <c r="B39" s="210" t="s">
        <v>116</v>
      </c>
      <c r="C39" s="307" t="s">
        <v>176</v>
      </c>
      <c r="D39" s="309" t="s">
        <v>307</v>
      </c>
      <c r="E39" s="58"/>
      <c r="F39" s="46"/>
      <c r="G39" s="46"/>
      <c r="H39" s="294"/>
      <c r="I39" s="290"/>
      <c r="J39" s="290"/>
      <c r="K39" s="294"/>
      <c r="L39" s="290"/>
      <c r="M39" s="290"/>
      <c r="N39" s="294"/>
      <c r="O39" s="290"/>
      <c r="P39" s="290"/>
      <c r="Q39" s="58"/>
      <c r="R39" s="46"/>
      <c r="S39" s="46"/>
      <c r="T39" s="374">
        <v>4</v>
      </c>
      <c r="U39" s="290">
        <v>66</v>
      </c>
      <c r="V39" s="290">
        <v>34</v>
      </c>
      <c r="W39" s="294"/>
      <c r="X39" s="290"/>
      <c r="Y39" s="290"/>
      <c r="Z39" s="294"/>
      <c r="AA39" s="290"/>
      <c r="AB39" s="290"/>
      <c r="AC39" s="378"/>
      <c r="AD39" s="378"/>
      <c r="AE39" s="375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8"/>
      <c r="BA39" s="68"/>
      <c r="BB39" s="68"/>
      <c r="BC39" s="68"/>
      <c r="BD39" s="68"/>
      <c r="BE39" s="68"/>
    </row>
    <row r="40" spans="1:57" s="69" customFormat="1" ht="39.75" customHeight="1">
      <c r="A40" s="212" t="s">
        <v>300</v>
      </c>
      <c r="B40" s="210" t="s">
        <v>116</v>
      </c>
      <c r="C40" s="307" t="s">
        <v>176</v>
      </c>
      <c r="D40" s="309" t="s">
        <v>308</v>
      </c>
      <c r="E40" s="58"/>
      <c r="F40" s="46"/>
      <c r="G40" s="46"/>
      <c r="H40" s="294"/>
      <c r="I40" s="290"/>
      <c r="J40" s="290"/>
      <c r="K40" s="294"/>
      <c r="L40" s="290"/>
      <c r="M40" s="290"/>
      <c r="N40" s="294"/>
      <c r="O40" s="290"/>
      <c r="P40" s="290"/>
      <c r="Q40" s="58"/>
      <c r="R40" s="46"/>
      <c r="S40" s="46"/>
      <c r="T40" s="376"/>
      <c r="U40" s="290">
        <v>91</v>
      </c>
      <c r="V40" s="290">
        <v>9</v>
      </c>
      <c r="W40" s="294"/>
      <c r="X40" s="290"/>
      <c r="Y40" s="290"/>
      <c r="Z40" s="294"/>
      <c r="AA40" s="290"/>
      <c r="AB40" s="290"/>
      <c r="AC40" s="378"/>
      <c r="AD40" s="378"/>
      <c r="AE40" s="375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8"/>
      <c r="BA40" s="68"/>
      <c r="BB40" s="68"/>
      <c r="BC40" s="68"/>
      <c r="BD40" s="68"/>
      <c r="BE40" s="68"/>
    </row>
    <row r="41" spans="1:57" s="69" customFormat="1" ht="39.75" customHeight="1">
      <c r="A41" s="212" t="s">
        <v>301</v>
      </c>
      <c r="B41" s="210" t="s">
        <v>116</v>
      </c>
      <c r="C41" s="307" t="s">
        <v>176</v>
      </c>
      <c r="D41" s="309" t="s">
        <v>299</v>
      </c>
      <c r="E41" s="58"/>
      <c r="F41" s="46"/>
      <c r="G41" s="46"/>
      <c r="H41" s="58"/>
      <c r="I41" s="290"/>
      <c r="J41" s="290"/>
      <c r="K41" s="294"/>
      <c r="L41" s="290"/>
      <c r="M41" s="290"/>
      <c r="N41" s="294"/>
      <c r="O41" s="290"/>
      <c r="P41" s="290"/>
      <c r="Q41" s="58"/>
      <c r="R41" s="46"/>
      <c r="S41" s="46"/>
      <c r="T41" s="58"/>
      <c r="U41" s="290"/>
      <c r="V41" s="290"/>
      <c r="W41" s="374">
        <v>4</v>
      </c>
      <c r="X41" s="290">
        <v>66</v>
      </c>
      <c r="Y41" s="290">
        <v>34</v>
      </c>
      <c r="Z41" s="294"/>
      <c r="AA41" s="290"/>
      <c r="AB41" s="290"/>
      <c r="AC41" s="378"/>
      <c r="AD41" s="378"/>
      <c r="AE41" s="375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8"/>
      <c r="BA41" s="68"/>
      <c r="BB41" s="68"/>
      <c r="BC41" s="68"/>
      <c r="BD41" s="68"/>
      <c r="BE41" s="68"/>
    </row>
    <row r="42" spans="1:57" s="69" customFormat="1" ht="39.75" customHeight="1">
      <c r="A42" s="212" t="s">
        <v>302</v>
      </c>
      <c r="B42" s="210" t="s">
        <v>116</v>
      </c>
      <c r="C42" s="307" t="s">
        <v>176</v>
      </c>
      <c r="D42" s="309" t="s">
        <v>300</v>
      </c>
      <c r="E42" s="58"/>
      <c r="F42" s="46"/>
      <c r="G42" s="46"/>
      <c r="H42" s="58"/>
      <c r="I42" s="290"/>
      <c r="J42" s="290"/>
      <c r="K42" s="294"/>
      <c r="L42" s="290"/>
      <c r="M42" s="290"/>
      <c r="N42" s="294"/>
      <c r="O42" s="290"/>
      <c r="P42" s="290"/>
      <c r="Q42" s="58"/>
      <c r="R42" s="46"/>
      <c r="S42" s="46"/>
      <c r="T42" s="58"/>
      <c r="U42" s="290"/>
      <c r="V42" s="290"/>
      <c r="W42" s="376"/>
      <c r="X42" s="290">
        <v>91</v>
      </c>
      <c r="Y42" s="290">
        <v>9</v>
      </c>
      <c r="Z42" s="294"/>
      <c r="AA42" s="290"/>
      <c r="AB42" s="290"/>
      <c r="AC42" s="378"/>
      <c r="AD42" s="378"/>
      <c r="AE42" s="375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8"/>
      <c r="BA42" s="68"/>
      <c r="BB42" s="68"/>
      <c r="BC42" s="68"/>
      <c r="BD42" s="68"/>
      <c r="BE42" s="68"/>
    </row>
    <row r="43" spans="1:57" s="69" customFormat="1" ht="39.75" customHeight="1">
      <c r="A43" s="212" t="s">
        <v>303</v>
      </c>
      <c r="B43" s="210" t="s">
        <v>116</v>
      </c>
      <c r="C43" s="307" t="s">
        <v>176</v>
      </c>
      <c r="D43" s="309" t="s">
        <v>301</v>
      </c>
      <c r="E43" s="58"/>
      <c r="F43" s="46"/>
      <c r="G43" s="46"/>
      <c r="H43" s="58"/>
      <c r="I43" s="290"/>
      <c r="J43" s="290"/>
      <c r="K43" s="294"/>
      <c r="L43" s="290"/>
      <c r="M43" s="290"/>
      <c r="N43" s="294"/>
      <c r="O43" s="290"/>
      <c r="P43" s="290"/>
      <c r="Q43" s="58"/>
      <c r="R43" s="46"/>
      <c r="S43" s="46"/>
      <c r="T43" s="58"/>
      <c r="U43" s="290"/>
      <c r="V43" s="290"/>
      <c r="W43" s="294"/>
      <c r="X43" s="290"/>
      <c r="Y43" s="290"/>
      <c r="Z43" s="374">
        <v>4</v>
      </c>
      <c r="AA43" s="290">
        <v>66</v>
      </c>
      <c r="AB43" s="290">
        <v>34</v>
      </c>
      <c r="AC43" s="378"/>
      <c r="AD43" s="378"/>
      <c r="AE43" s="375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8"/>
      <c r="BA43" s="68"/>
      <c r="BB43" s="68"/>
      <c r="BC43" s="68"/>
      <c r="BD43" s="68"/>
      <c r="BE43" s="68"/>
    </row>
    <row r="44" spans="1:57" s="69" customFormat="1" ht="39.75" customHeight="1">
      <c r="A44" s="212" t="s">
        <v>304</v>
      </c>
      <c r="B44" s="210" t="s">
        <v>116</v>
      </c>
      <c r="C44" s="307" t="s">
        <v>176</v>
      </c>
      <c r="D44" s="309" t="s">
        <v>302</v>
      </c>
      <c r="E44" s="58"/>
      <c r="F44" s="46"/>
      <c r="G44" s="46"/>
      <c r="H44" s="58"/>
      <c r="I44" s="290"/>
      <c r="J44" s="290"/>
      <c r="K44" s="294"/>
      <c r="L44" s="290"/>
      <c r="M44" s="290"/>
      <c r="N44" s="294"/>
      <c r="O44" s="290"/>
      <c r="P44" s="290"/>
      <c r="Q44" s="58"/>
      <c r="R44" s="46"/>
      <c r="S44" s="46"/>
      <c r="T44" s="58"/>
      <c r="U44" s="290"/>
      <c r="V44" s="290"/>
      <c r="W44" s="294"/>
      <c r="X44" s="290"/>
      <c r="Y44" s="290"/>
      <c r="Z44" s="376"/>
      <c r="AA44" s="290">
        <v>91</v>
      </c>
      <c r="AB44" s="290">
        <v>9</v>
      </c>
      <c r="AC44" s="379"/>
      <c r="AD44" s="379"/>
      <c r="AE44" s="376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8"/>
      <c r="BA44" s="68"/>
      <c r="BB44" s="68"/>
      <c r="BC44" s="68"/>
      <c r="BD44" s="68"/>
      <c r="BE44" s="68"/>
    </row>
    <row r="45" spans="1:57" s="69" customFormat="1" ht="39.75" customHeight="1">
      <c r="A45" s="211" t="s">
        <v>309</v>
      </c>
      <c r="B45" s="210" t="s">
        <v>115</v>
      </c>
      <c r="C45" s="306" t="s">
        <v>349</v>
      </c>
      <c r="D45" s="307" t="s">
        <v>114</v>
      </c>
      <c r="E45" s="49">
        <v>1</v>
      </c>
      <c r="F45" s="290">
        <v>7.5</v>
      </c>
      <c r="G45" s="290">
        <v>17.5</v>
      </c>
      <c r="H45" s="294"/>
      <c r="I45" s="290"/>
      <c r="J45" s="290"/>
      <c r="K45" s="294"/>
      <c r="L45" s="290"/>
      <c r="M45" s="290"/>
      <c r="N45" s="294"/>
      <c r="O45" s="290"/>
      <c r="P45" s="290"/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77">
        <f>SUM(F45,I46,L47,O48)</f>
        <v>30</v>
      </c>
      <c r="AD45" s="377">
        <f>SUM(G45,J46,M47,P48)</f>
        <v>70</v>
      </c>
      <c r="AE45" s="374">
        <f>SUM(E45,H46,K47,N48)</f>
        <v>4</v>
      </c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8"/>
      <c r="BA45" s="68"/>
      <c r="BB45" s="68"/>
      <c r="BC45" s="68"/>
      <c r="BD45" s="68"/>
      <c r="BE45" s="68"/>
    </row>
    <row r="46" spans="1:57" s="69" customFormat="1" ht="39.75" customHeight="1">
      <c r="A46" s="211" t="s">
        <v>310</v>
      </c>
      <c r="B46" s="210" t="s">
        <v>115</v>
      </c>
      <c r="C46" s="306" t="s">
        <v>349</v>
      </c>
      <c r="D46" s="307" t="s">
        <v>309</v>
      </c>
      <c r="E46" s="294"/>
      <c r="F46" s="290"/>
      <c r="G46" s="290"/>
      <c r="H46" s="49">
        <v>1</v>
      </c>
      <c r="I46" s="290">
        <v>7.5</v>
      </c>
      <c r="J46" s="290">
        <v>17.5</v>
      </c>
      <c r="K46" s="294"/>
      <c r="L46" s="290"/>
      <c r="M46" s="290"/>
      <c r="N46" s="294"/>
      <c r="O46" s="290"/>
      <c r="P46" s="290"/>
      <c r="Q46" s="294"/>
      <c r="R46" s="290"/>
      <c r="S46" s="290"/>
      <c r="T46" s="294"/>
      <c r="U46" s="290"/>
      <c r="V46" s="290"/>
      <c r="W46" s="294"/>
      <c r="X46" s="290"/>
      <c r="Y46" s="290"/>
      <c r="Z46" s="294"/>
      <c r="AA46" s="290"/>
      <c r="AB46" s="290"/>
      <c r="AC46" s="378"/>
      <c r="AD46" s="378"/>
      <c r="AE46" s="375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8"/>
      <c r="BA46" s="68"/>
      <c r="BB46" s="68"/>
      <c r="BC46" s="68"/>
      <c r="BD46" s="68"/>
      <c r="BE46" s="68"/>
    </row>
    <row r="47" spans="1:57" s="69" customFormat="1" ht="39.75" customHeight="1">
      <c r="A47" s="211" t="s">
        <v>311</v>
      </c>
      <c r="B47" s="210" t="s">
        <v>115</v>
      </c>
      <c r="C47" s="306" t="s">
        <v>349</v>
      </c>
      <c r="D47" s="307" t="s">
        <v>310</v>
      </c>
      <c r="E47" s="294"/>
      <c r="F47" s="290"/>
      <c r="G47" s="290"/>
      <c r="H47" s="294"/>
      <c r="I47" s="290"/>
      <c r="J47" s="290"/>
      <c r="K47" s="49">
        <v>1</v>
      </c>
      <c r="L47" s="290">
        <v>7.5</v>
      </c>
      <c r="M47" s="290">
        <v>17.5</v>
      </c>
      <c r="N47" s="294"/>
      <c r="O47" s="290"/>
      <c r="P47" s="290"/>
      <c r="Q47" s="294"/>
      <c r="R47" s="290"/>
      <c r="S47" s="290"/>
      <c r="T47" s="294"/>
      <c r="U47" s="290"/>
      <c r="V47" s="290"/>
      <c r="W47" s="294"/>
      <c r="X47" s="290"/>
      <c r="Y47" s="290"/>
      <c r="Z47" s="294"/>
      <c r="AA47" s="290"/>
      <c r="AB47" s="290"/>
      <c r="AC47" s="378"/>
      <c r="AD47" s="378"/>
      <c r="AE47" s="375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8"/>
      <c r="BA47" s="68"/>
      <c r="BB47" s="68"/>
      <c r="BC47" s="68"/>
      <c r="BD47" s="68"/>
      <c r="BE47" s="68"/>
    </row>
    <row r="48" spans="1:57" s="69" customFormat="1" ht="39.75" customHeight="1">
      <c r="A48" s="211" t="s">
        <v>312</v>
      </c>
      <c r="B48" s="210" t="s">
        <v>115</v>
      </c>
      <c r="C48" s="306" t="s">
        <v>349</v>
      </c>
      <c r="D48" s="307" t="s">
        <v>311</v>
      </c>
      <c r="E48" s="294"/>
      <c r="F48" s="290"/>
      <c r="G48" s="290"/>
      <c r="H48" s="294"/>
      <c r="I48" s="290"/>
      <c r="J48" s="290"/>
      <c r="K48" s="294"/>
      <c r="L48" s="290"/>
      <c r="M48" s="290"/>
      <c r="N48" s="49">
        <v>1</v>
      </c>
      <c r="O48" s="290">
        <v>7.5</v>
      </c>
      <c r="P48" s="290">
        <v>17.5</v>
      </c>
      <c r="Q48" s="294"/>
      <c r="R48" s="290"/>
      <c r="S48" s="290"/>
      <c r="T48" s="294"/>
      <c r="U48" s="290"/>
      <c r="V48" s="290"/>
      <c r="W48" s="294"/>
      <c r="X48" s="290"/>
      <c r="Y48" s="290"/>
      <c r="Z48" s="294"/>
      <c r="AA48" s="290"/>
      <c r="AB48" s="290"/>
      <c r="AC48" s="379"/>
      <c r="AD48" s="379"/>
      <c r="AE48" s="376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8"/>
      <c r="BA48" s="68"/>
      <c r="BB48" s="68"/>
      <c r="BC48" s="68"/>
      <c r="BD48" s="68"/>
      <c r="BE48" s="68"/>
    </row>
    <row r="49" spans="1:57" s="69" customFormat="1" ht="39.75" customHeight="1">
      <c r="A49" s="211" t="s">
        <v>86</v>
      </c>
      <c r="B49" s="210" t="s">
        <v>116</v>
      </c>
      <c r="C49" s="306" t="s">
        <v>120</v>
      </c>
      <c r="D49" s="307" t="s">
        <v>114</v>
      </c>
      <c r="E49" s="49">
        <v>1</v>
      </c>
      <c r="F49" s="290">
        <v>7</v>
      </c>
      <c r="G49" s="290">
        <v>18</v>
      </c>
      <c r="H49" s="294"/>
      <c r="I49" s="290"/>
      <c r="J49" s="290"/>
      <c r="K49" s="294"/>
      <c r="L49" s="290"/>
      <c r="M49" s="290"/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290"/>
      <c r="Y49" s="290"/>
      <c r="Z49" s="294"/>
      <c r="AA49" s="290"/>
      <c r="AB49" s="290"/>
      <c r="AC49" s="377">
        <f>SUM(F49,I50,L51,O52,R53,U54,X55,AA56)</f>
        <v>56</v>
      </c>
      <c r="AD49" s="377">
        <f>SUM(G49,J50,M51,P52,S53,V54,Y55,AB56)</f>
        <v>144</v>
      </c>
      <c r="AE49" s="374">
        <f>SUM(E49,H50,K51,N52,Q53,T54,W55,Z56,)</f>
        <v>8</v>
      </c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8"/>
      <c r="BA49" s="68"/>
      <c r="BB49" s="68"/>
      <c r="BC49" s="68"/>
      <c r="BD49" s="68"/>
      <c r="BE49" s="68"/>
    </row>
    <row r="50" spans="1:57" s="69" customFormat="1" ht="39.75" customHeight="1">
      <c r="A50" s="211" t="s">
        <v>87</v>
      </c>
      <c r="B50" s="210" t="s">
        <v>116</v>
      </c>
      <c r="C50" s="306" t="s">
        <v>120</v>
      </c>
      <c r="D50" s="306" t="s">
        <v>114</v>
      </c>
      <c r="E50" s="294"/>
      <c r="F50" s="290"/>
      <c r="G50" s="290"/>
      <c r="H50" s="49">
        <v>1</v>
      </c>
      <c r="I50" s="290">
        <v>7</v>
      </c>
      <c r="J50" s="290">
        <v>18</v>
      </c>
      <c r="K50" s="294"/>
      <c r="L50" s="290"/>
      <c r="M50" s="290"/>
      <c r="N50" s="294"/>
      <c r="O50" s="290"/>
      <c r="P50" s="290"/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378"/>
      <c r="AD50" s="378"/>
      <c r="AE50" s="375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8"/>
      <c r="BA50" s="68"/>
      <c r="BB50" s="68"/>
      <c r="BC50" s="68"/>
      <c r="BD50" s="68"/>
      <c r="BE50" s="68"/>
    </row>
    <row r="51" spans="1:57" s="69" customFormat="1" ht="39.75" customHeight="1">
      <c r="A51" s="211" t="s">
        <v>88</v>
      </c>
      <c r="B51" s="210" t="s">
        <v>116</v>
      </c>
      <c r="C51" s="306" t="s">
        <v>120</v>
      </c>
      <c r="D51" s="306" t="s">
        <v>114</v>
      </c>
      <c r="E51" s="294"/>
      <c r="F51" s="290"/>
      <c r="G51" s="290"/>
      <c r="H51" s="294"/>
      <c r="I51" s="290"/>
      <c r="J51" s="290"/>
      <c r="K51" s="49">
        <v>1</v>
      </c>
      <c r="L51" s="290">
        <v>7</v>
      </c>
      <c r="M51" s="290">
        <v>18</v>
      </c>
      <c r="N51" s="294"/>
      <c r="O51" s="290"/>
      <c r="P51" s="290"/>
      <c r="Q51" s="294"/>
      <c r="R51" s="290"/>
      <c r="S51" s="290"/>
      <c r="T51" s="294"/>
      <c r="U51" s="290"/>
      <c r="V51" s="290"/>
      <c r="W51" s="294"/>
      <c r="X51" s="290"/>
      <c r="Y51" s="290"/>
      <c r="Z51" s="294"/>
      <c r="AA51" s="290"/>
      <c r="AB51" s="290"/>
      <c r="AC51" s="378"/>
      <c r="AD51" s="378"/>
      <c r="AE51" s="375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8"/>
      <c r="BA51" s="68"/>
      <c r="BB51" s="68"/>
      <c r="BC51" s="68"/>
      <c r="BD51" s="68"/>
      <c r="BE51" s="68"/>
    </row>
    <row r="52" spans="1:57" s="69" customFormat="1" ht="39.75" customHeight="1">
      <c r="A52" s="211" t="s">
        <v>89</v>
      </c>
      <c r="B52" s="210" t="s">
        <v>116</v>
      </c>
      <c r="C52" s="306" t="s">
        <v>120</v>
      </c>
      <c r="D52" s="306" t="s">
        <v>114</v>
      </c>
      <c r="E52" s="294"/>
      <c r="F52" s="290"/>
      <c r="G52" s="290"/>
      <c r="H52" s="294"/>
      <c r="I52" s="290"/>
      <c r="J52" s="290"/>
      <c r="K52" s="294"/>
      <c r="L52" s="290"/>
      <c r="M52" s="290"/>
      <c r="N52" s="49">
        <v>1</v>
      </c>
      <c r="O52" s="290">
        <v>7</v>
      </c>
      <c r="P52" s="290">
        <v>18</v>
      </c>
      <c r="Q52" s="294"/>
      <c r="R52" s="290"/>
      <c r="S52" s="290"/>
      <c r="T52" s="294"/>
      <c r="U52" s="290"/>
      <c r="V52" s="290"/>
      <c r="W52" s="294"/>
      <c r="X52" s="290"/>
      <c r="Y52" s="290"/>
      <c r="Z52" s="294"/>
      <c r="AA52" s="290"/>
      <c r="AB52" s="290"/>
      <c r="AC52" s="378"/>
      <c r="AD52" s="378"/>
      <c r="AE52" s="375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8"/>
      <c r="BA52" s="68"/>
      <c r="BB52" s="68"/>
      <c r="BC52" s="68"/>
      <c r="BD52" s="68"/>
      <c r="BE52" s="68"/>
    </row>
    <row r="53" spans="1:57" s="69" customFormat="1" ht="39.75" customHeight="1">
      <c r="A53" s="211" t="s">
        <v>90</v>
      </c>
      <c r="B53" s="210" t="s">
        <v>116</v>
      </c>
      <c r="C53" s="306" t="s">
        <v>120</v>
      </c>
      <c r="D53" s="306" t="s">
        <v>114</v>
      </c>
      <c r="E53" s="294"/>
      <c r="F53" s="290"/>
      <c r="G53" s="290"/>
      <c r="H53" s="294"/>
      <c r="I53" s="290"/>
      <c r="J53" s="290"/>
      <c r="K53" s="294"/>
      <c r="L53" s="290"/>
      <c r="M53" s="290"/>
      <c r="N53" s="294"/>
      <c r="O53" s="290"/>
      <c r="P53" s="290"/>
      <c r="Q53" s="49">
        <v>1</v>
      </c>
      <c r="R53" s="290">
        <v>7</v>
      </c>
      <c r="S53" s="290">
        <v>18</v>
      </c>
      <c r="T53" s="294"/>
      <c r="U53" s="290"/>
      <c r="V53" s="290"/>
      <c r="W53" s="294"/>
      <c r="X53" s="290"/>
      <c r="Y53" s="290"/>
      <c r="Z53" s="294"/>
      <c r="AA53" s="290"/>
      <c r="AB53" s="290"/>
      <c r="AC53" s="378"/>
      <c r="AD53" s="378"/>
      <c r="AE53" s="375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8"/>
      <c r="BA53" s="68"/>
      <c r="BB53" s="68"/>
      <c r="BC53" s="68"/>
      <c r="BD53" s="68"/>
      <c r="BE53" s="68"/>
    </row>
    <row r="54" spans="1:57" s="69" customFormat="1" ht="39.75" customHeight="1">
      <c r="A54" s="211" t="s">
        <v>91</v>
      </c>
      <c r="B54" s="210" t="s">
        <v>116</v>
      </c>
      <c r="C54" s="306" t="s">
        <v>120</v>
      </c>
      <c r="D54" s="306" t="s">
        <v>114</v>
      </c>
      <c r="E54" s="294"/>
      <c r="F54" s="290"/>
      <c r="G54" s="290"/>
      <c r="H54" s="294"/>
      <c r="I54" s="290"/>
      <c r="J54" s="290"/>
      <c r="K54" s="294"/>
      <c r="L54" s="290"/>
      <c r="M54" s="290"/>
      <c r="N54" s="294"/>
      <c r="O54" s="290"/>
      <c r="P54" s="290"/>
      <c r="Q54" s="294"/>
      <c r="R54" s="290"/>
      <c r="S54" s="290"/>
      <c r="T54" s="49">
        <v>1</v>
      </c>
      <c r="U54" s="290">
        <v>7</v>
      </c>
      <c r="V54" s="290">
        <v>18</v>
      </c>
      <c r="W54" s="294"/>
      <c r="X54" s="290"/>
      <c r="Y54" s="290"/>
      <c r="Z54" s="294"/>
      <c r="AA54" s="290"/>
      <c r="AB54" s="290"/>
      <c r="AC54" s="378"/>
      <c r="AD54" s="378"/>
      <c r="AE54" s="375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8"/>
      <c r="BA54" s="68"/>
      <c r="BB54" s="68"/>
      <c r="BC54" s="68"/>
      <c r="BD54" s="68"/>
      <c r="BE54" s="68"/>
    </row>
    <row r="55" spans="1:57" s="69" customFormat="1" ht="39.75" customHeight="1">
      <c r="A55" s="211" t="s">
        <v>92</v>
      </c>
      <c r="B55" s="210" t="s">
        <v>116</v>
      </c>
      <c r="C55" s="306" t="s">
        <v>120</v>
      </c>
      <c r="D55" s="306" t="s">
        <v>114</v>
      </c>
      <c r="E55" s="294"/>
      <c r="F55" s="290"/>
      <c r="G55" s="290"/>
      <c r="H55" s="294"/>
      <c r="I55" s="290"/>
      <c r="J55" s="290"/>
      <c r="K55" s="294"/>
      <c r="L55" s="290"/>
      <c r="M55" s="290"/>
      <c r="N55" s="294"/>
      <c r="O55" s="290"/>
      <c r="P55" s="290"/>
      <c r="Q55" s="294"/>
      <c r="R55" s="290"/>
      <c r="S55" s="290"/>
      <c r="T55" s="294"/>
      <c r="U55" s="290"/>
      <c r="V55" s="290"/>
      <c r="W55" s="49">
        <v>1</v>
      </c>
      <c r="X55" s="290">
        <v>7</v>
      </c>
      <c r="Y55" s="290">
        <v>18</v>
      </c>
      <c r="Z55" s="294"/>
      <c r="AA55" s="290"/>
      <c r="AB55" s="290"/>
      <c r="AC55" s="378"/>
      <c r="AD55" s="378"/>
      <c r="AE55" s="375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8"/>
      <c r="BA55" s="68"/>
      <c r="BB55" s="68"/>
      <c r="BC55" s="68"/>
      <c r="BD55" s="68"/>
      <c r="BE55" s="68"/>
    </row>
    <row r="56" spans="1:57" s="69" customFormat="1" ht="39.75" customHeight="1">
      <c r="A56" s="211" t="s">
        <v>93</v>
      </c>
      <c r="B56" s="210" t="s">
        <v>116</v>
      </c>
      <c r="C56" s="306" t="s">
        <v>120</v>
      </c>
      <c r="D56" s="306" t="s">
        <v>114</v>
      </c>
      <c r="E56" s="294"/>
      <c r="F56" s="290"/>
      <c r="G56" s="290"/>
      <c r="H56" s="294"/>
      <c r="I56" s="290"/>
      <c r="J56" s="290"/>
      <c r="K56" s="294"/>
      <c r="L56" s="290"/>
      <c r="M56" s="290"/>
      <c r="N56" s="294"/>
      <c r="O56" s="290"/>
      <c r="P56" s="290"/>
      <c r="Q56" s="294"/>
      <c r="R56" s="290"/>
      <c r="S56" s="290"/>
      <c r="T56" s="294"/>
      <c r="U56" s="290"/>
      <c r="V56" s="290"/>
      <c r="W56" s="294"/>
      <c r="X56" s="290"/>
      <c r="Y56" s="290"/>
      <c r="Z56" s="49">
        <v>1</v>
      </c>
      <c r="AA56" s="46">
        <v>7</v>
      </c>
      <c r="AB56" s="46">
        <v>18</v>
      </c>
      <c r="AC56" s="379"/>
      <c r="AD56" s="379"/>
      <c r="AE56" s="376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8"/>
      <c r="BA56" s="68"/>
      <c r="BB56" s="68"/>
      <c r="BC56" s="68"/>
      <c r="BD56" s="68"/>
      <c r="BE56" s="68"/>
    </row>
    <row r="57" spans="1:57" s="69" customFormat="1" ht="39.75" customHeight="1">
      <c r="A57" s="211" t="s">
        <v>25</v>
      </c>
      <c r="B57" s="210" t="s">
        <v>117</v>
      </c>
      <c r="C57" s="306" t="s">
        <v>350</v>
      </c>
      <c r="D57" s="307" t="s">
        <v>114</v>
      </c>
      <c r="E57" s="204">
        <v>4</v>
      </c>
      <c r="F57" s="40">
        <v>7.5</v>
      </c>
      <c r="G57" s="40">
        <v>92.5</v>
      </c>
      <c r="H57" s="294"/>
      <c r="I57" s="290"/>
      <c r="J57" s="290"/>
      <c r="K57" s="294"/>
      <c r="L57" s="290"/>
      <c r="M57" s="290"/>
      <c r="N57" s="294"/>
      <c r="O57" s="290"/>
      <c r="P57" s="290"/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290">
        <f>SUM(F57)</f>
        <v>7.5</v>
      </c>
      <c r="AD57" s="290">
        <f>SUM(G57)</f>
        <v>92.5</v>
      </c>
      <c r="AE57" s="49">
        <f>SUM(E57)</f>
        <v>4</v>
      </c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8"/>
      <c r="BA57" s="68"/>
      <c r="BB57" s="68"/>
      <c r="BC57" s="68"/>
      <c r="BD57" s="68"/>
      <c r="BE57" s="68"/>
    </row>
    <row r="58" spans="1:57" s="69" customFormat="1" ht="39.75" customHeight="1">
      <c r="A58" s="211" t="s">
        <v>233</v>
      </c>
      <c r="B58" s="210" t="s">
        <v>116</v>
      </c>
      <c r="C58" s="306" t="s">
        <v>351</v>
      </c>
      <c r="D58" s="307" t="s">
        <v>114</v>
      </c>
      <c r="E58" s="294"/>
      <c r="F58" s="290"/>
      <c r="G58" s="290"/>
      <c r="H58" s="294"/>
      <c r="I58" s="290"/>
      <c r="J58" s="290"/>
      <c r="K58" s="294"/>
      <c r="L58" s="290"/>
      <c r="M58" s="290"/>
      <c r="N58" s="49">
        <v>2</v>
      </c>
      <c r="O58" s="290">
        <v>15</v>
      </c>
      <c r="P58" s="290">
        <v>35</v>
      </c>
      <c r="Q58" s="294"/>
      <c r="R58" s="290"/>
      <c r="S58" s="290"/>
      <c r="T58" s="294"/>
      <c r="U58" s="290"/>
      <c r="V58" s="290"/>
      <c r="W58" s="294"/>
      <c r="X58" s="290"/>
      <c r="Y58" s="290"/>
      <c r="Z58" s="294"/>
      <c r="AA58" s="290"/>
      <c r="AB58" s="290"/>
      <c r="AC58" s="377">
        <f>SUM(O58,R59)</f>
        <v>30</v>
      </c>
      <c r="AD58" s="377">
        <f>SUM(P58,S59)</f>
        <v>70</v>
      </c>
      <c r="AE58" s="374">
        <f>SUM(N58,Q59)</f>
        <v>4</v>
      </c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8"/>
      <c r="BA58" s="68"/>
      <c r="BB58" s="68"/>
      <c r="BC58" s="68"/>
      <c r="BD58" s="68"/>
      <c r="BE58" s="68"/>
    </row>
    <row r="59" spans="1:57" s="69" customFormat="1" ht="39.75" customHeight="1">
      <c r="A59" s="211" t="s">
        <v>232</v>
      </c>
      <c r="B59" s="210" t="s">
        <v>116</v>
      </c>
      <c r="C59" s="306" t="s">
        <v>351</v>
      </c>
      <c r="D59" s="307" t="s">
        <v>233</v>
      </c>
      <c r="E59" s="294"/>
      <c r="F59" s="290"/>
      <c r="G59" s="290"/>
      <c r="H59" s="294"/>
      <c r="I59" s="290"/>
      <c r="J59" s="290"/>
      <c r="K59" s="294"/>
      <c r="L59" s="290"/>
      <c r="M59" s="290"/>
      <c r="N59" s="294"/>
      <c r="O59" s="290"/>
      <c r="P59" s="290"/>
      <c r="Q59" s="49">
        <v>2</v>
      </c>
      <c r="R59" s="290">
        <v>15</v>
      </c>
      <c r="S59" s="290">
        <v>35</v>
      </c>
      <c r="T59" s="294"/>
      <c r="U59" s="290"/>
      <c r="V59" s="290"/>
      <c r="W59" s="294"/>
      <c r="X59" s="290"/>
      <c r="Y59" s="290"/>
      <c r="Z59" s="294"/>
      <c r="AA59" s="290"/>
      <c r="AB59" s="290"/>
      <c r="AC59" s="379"/>
      <c r="AD59" s="379"/>
      <c r="AE59" s="376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8"/>
      <c r="BA59" s="68"/>
      <c r="BB59" s="68"/>
      <c r="BC59" s="68"/>
      <c r="BD59" s="68"/>
      <c r="BE59" s="68"/>
    </row>
    <row r="60" spans="1:57" s="69" customFormat="1" ht="39.75" customHeight="1">
      <c r="A60" s="432" t="s">
        <v>47</v>
      </c>
      <c r="B60" s="433"/>
      <c r="C60" s="433"/>
      <c r="D60" s="434"/>
      <c r="E60" s="455">
        <f>SUM(AE61:AE75)</f>
        <v>42</v>
      </c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  <c r="R60" s="456"/>
      <c r="S60" s="456"/>
      <c r="T60" s="456"/>
      <c r="U60" s="456"/>
      <c r="V60" s="456"/>
      <c r="W60" s="456"/>
      <c r="X60" s="456"/>
      <c r="Y60" s="456"/>
      <c r="Z60" s="456"/>
      <c r="AA60" s="456"/>
      <c r="AB60" s="456"/>
      <c r="AC60" s="342"/>
      <c r="AD60" s="342"/>
      <c r="AE60" s="343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8"/>
      <c r="BA60" s="68"/>
      <c r="BB60" s="68"/>
      <c r="BC60" s="68"/>
      <c r="BD60" s="68"/>
      <c r="BE60" s="68"/>
    </row>
    <row r="61" spans="1:57" s="69" customFormat="1" ht="39.75" customHeight="1">
      <c r="A61" s="213" t="s">
        <v>97</v>
      </c>
      <c r="B61" s="24" t="s">
        <v>116</v>
      </c>
      <c r="C61" s="28" t="s">
        <v>119</v>
      </c>
      <c r="D61" s="28" t="s">
        <v>114</v>
      </c>
      <c r="E61" s="49">
        <v>2</v>
      </c>
      <c r="F61" s="46">
        <v>22.5</v>
      </c>
      <c r="G61" s="46">
        <v>27.5</v>
      </c>
      <c r="H61" s="294"/>
      <c r="I61" s="46"/>
      <c r="J61" s="46"/>
      <c r="K61" s="294"/>
      <c r="L61" s="46"/>
      <c r="M61" s="46"/>
      <c r="N61" s="294"/>
      <c r="O61" s="46"/>
      <c r="P61" s="46"/>
      <c r="Q61" s="294"/>
      <c r="R61" s="290"/>
      <c r="S61" s="290"/>
      <c r="T61" s="294"/>
      <c r="U61" s="290"/>
      <c r="V61" s="290"/>
      <c r="W61" s="294"/>
      <c r="X61" s="290"/>
      <c r="Y61" s="290"/>
      <c r="Z61" s="294"/>
      <c r="AA61" s="290"/>
      <c r="AB61" s="290"/>
      <c r="AC61" s="386">
        <f>SUM( F61,I62)</f>
        <v>45</v>
      </c>
      <c r="AD61" s="386">
        <f>SUM(G61,J62)</f>
        <v>55</v>
      </c>
      <c r="AE61" s="374">
        <f>SUM(E61,H62)</f>
        <v>4</v>
      </c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8"/>
      <c r="BA61" s="68"/>
      <c r="BB61" s="68"/>
      <c r="BC61" s="68"/>
      <c r="BD61" s="68"/>
      <c r="BE61" s="68"/>
    </row>
    <row r="62" spans="1:57" s="69" customFormat="1" ht="39.75" customHeight="1">
      <c r="A62" s="213" t="s">
        <v>98</v>
      </c>
      <c r="B62" s="24" t="s">
        <v>116</v>
      </c>
      <c r="C62" s="28" t="s">
        <v>324</v>
      </c>
      <c r="D62" s="28" t="s">
        <v>97</v>
      </c>
      <c r="E62" s="294"/>
      <c r="F62" s="46"/>
      <c r="G62" s="46"/>
      <c r="H62" s="49">
        <v>2</v>
      </c>
      <c r="I62" s="46">
        <v>22.5</v>
      </c>
      <c r="J62" s="46">
        <v>27.5</v>
      </c>
      <c r="K62" s="294"/>
      <c r="L62" s="46"/>
      <c r="M62" s="46"/>
      <c r="N62" s="294"/>
      <c r="O62" s="46"/>
      <c r="P62" s="46"/>
      <c r="Q62" s="294"/>
      <c r="R62" s="290"/>
      <c r="S62" s="290"/>
      <c r="T62" s="294"/>
      <c r="U62" s="290"/>
      <c r="V62" s="290"/>
      <c r="W62" s="294"/>
      <c r="X62" s="290"/>
      <c r="Y62" s="290"/>
      <c r="Z62" s="294"/>
      <c r="AA62" s="290"/>
      <c r="AB62" s="290"/>
      <c r="AC62" s="387"/>
      <c r="AD62" s="387"/>
      <c r="AE62" s="376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8"/>
      <c r="BA62" s="68"/>
      <c r="BB62" s="68"/>
      <c r="BC62" s="68"/>
      <c r="BD62" s="68"/>
      <c r="BE62" s="68"/>
    </row>
    <row r="63" spans="1:57" s="69" customFormat="1" ht="39.75" customHeight="1">
      <c r="A63" s="213" t="s">
        <v>100</v>
      </c>
      <c r="B63" s="24" t="s">
        <v>116</v>
      </c>
      <c r="C63" s="28" t="s">
        <v>119</v>
      </c>
      <c r="D63" s="23" t="s">
        <v>114</v>
      </c>
      <c r="E63" s="49">
        <v>3</v>
      </c>
      <c r="F63" s="46">
        <v>30</v>
      </c>
      <c r="G63" s="46">
        <v>45</v>
      </c>
      <c r="H63" s="294"/>
      <c r="I63" s="46"/>
      <c r="J63" s="46"/>
      <c r="K63" s="294"/>
      <c r="L63" s="46"/>
      <c r="M63" s="46"/>
      <c r="N63" s="294"/>
      <c r="O63" s="46"/>
      <c r="P63" s="46"/>
      <c r="Q63" s="294"/>
      <c r="R63" s="290"/>
      <c r="S63" s="290"/>
      <c r="T63" s="294"/>
      <c r="U63" s="290"/>
      <c r="V63" s="290"/>
      <c r="W63" s="294"/>
      <c r="X63" s="290"/>
      <c r="Y63" s="290"/>
      <c r="Z63" s="294"/>
      <c r="AA63" s="290"/>
      <c r="AB63" s="290"/>
      <c r="AC63" s="386">
        <f>SUM( F63,I64,L65,O66)</f>
        <v>120</v>
      </c>
      <c r="AD63" s="386">
        <f>SUM(G63,J64,M65,P66)</f>
        <v>180</v>
      </c>
      <c r="AE63" s="374">
        <f>SUM(E63,H64,K65,N66)</f>
        <v>12</v>
      </c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8"/>
      <c r="BA63" s="68"/>
      <c r="BB63" s="68"/>
      <c r="BC63" s="68"/>
      <c r="BD63" s="68"/>
      <c r="BE63" s="68"/>
    </row>
    <row r="64" spans="1:57" s="69" customFormat="1" ht="39.75" customHeight="1">
      <c r="A64" s="213" t="s">
        <v>101</v>
      </c>
      <c r="B64" s="24" t="s">
        <v>116</v>
      </c>
      <c r="C64" s="28" t="s">
        <v>324</v>
      </c>
      <c r="D64" s="23" t="s">
        <v>100</v>
      </c>
      <c r="E64" s="294"/>
      <c r="F64" s="46"/>
      <c r="G64" s="46"/>
      <c r="H64" s="49">
        <v>3</v>
      </c>
      <c r="I64" s="46">
        <v>30</v>
      </c>
      <c r="J64" s="46">
        <v>45</v>
      </c>
      <c r="K64" s="294"/>
      <c r="L64" s="46"/>
      <c r="M64" s="46"/>
      <c r="N64" s="294"/>
      <c r="O64" s="46"/>
      <c r="P64" s="46"/>
      <c r="Q64" s="294"/>
      <c r="R64" s="290"/>
      <c r="S64" s="290"/>
      <c r="T64" s="294"/>
      <c r="U64" s="290"/>
      <c r="V64" s="290"/>
      <c r="W64" s="294"/>
      <c r="X64" s="290"/>
      <c r="Y64" s="290"/>
      <c r="Z64" s="294"/>
      <c r="AA64" s="290"/>
      <c r="AB64" s="290"/>
      <c r="AC64" s="390"/>
      <c r="AD64" s="390"/>
      <c r="AE64" s="375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8"/>
      <c r="BA64" s="68"/>
      <c r="BB64" s="68"/>
      <c r="BC64" s="68"/>
      <c r="BD64" s="68"/>
      <c r="BE64" s="68"/>
    </row>
    <row r="65" spans="1:155" s="69" customFormat="1" ht="39.75" customHeight="1">
      <c r="A65" s="213" t="s">
        <v>102</v>
      </c>
      <c r="B65" s="24" t="s">
        <v>116</v>
      </c>
      <c r="C65" s="28" t="s">
        <v>324</v>
      </c>
      <c r="D65" s="23" t="s">
        <v>101</v>
      </c>
      <c r="E65" s="294"/>
      <c r="F65" s="46"/>
      <c r="G65" s="46"/>
      <c r="H65" s="294"/>
      <c r="I65" s="46"/>
      <c r="J65" s="46"/>
      <c r="K65" s="49">
        <v>3</v>
      </c>
      <c r="L65" s="46">
        <v>30</v>
      </c>
      <c r="M65" s="46">
        <v>45</v>
      </c>
      <c r="N65" s="294"/>
      <c r="O65" s="46"/>
      <c r="P65" s="46"/>
      <c r="Q65" s="294"/>
      <c r="R65" s="290"/>
      <c r="S65" s="290"/>
      <c r="T65" s="294"/>
      <c r="U65" s="290"/>
      <c r="V65" s="290"/>
      <c r="W65" s="294"/>
      <c r="X65" s="290"/>
      <c r="Y65" s="290"/>
      <c r="Z65" s="294"/>
      <c r="AA65" s="290"/>
      <c r="AB65" s="290"/>
      <c r="AC65" s="390"/>
      <c r="AD65" s="390"/>
      <c r="AE65" s="375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8"/>
      <c r="BA65" s="68"/>
      <c r="BB65" s="68"/>
      <c r="BC65" s="68"/>
      <c r="BD65" s="68"/>
      <c r="BE65" s="68"/>
    </row>
    <row r="66" spans="1:155" s="69" customFormat="1" ht="39.75" customHeight="1">
      <c r="A66" s="213" t="s">
        <v>103</v>
      </c>
      <c r="B66" s="24" t="s">
        <v>116</v>
      </c>
      <c r="C66" s="28" t="s">
        <v>324</v>
      </c>
      <c r="D66" s="23" t="s">
        <v>102</v>
      </c>
      <c r="E66" s="294"/>
      <c r="F66" s="46"/>
      <c r="G66" s="46"/>
      <c r="H66" s="294"/>
      <c r="I66" s="46"/>
      <c r="J66" s="46"/>
      <c r="K66" s="294"/>
      <c r="L66" s="46"/>
      <c r="M66" s="46"/>
      <c r="N66" s="49">
        <v>3</v>
      </c>
      <c r="O66" s="46">
        <v>30</v>
      </c>
      <c r="P66" s="46">
        <v>45</v>
      </c>
      <c r="Q66" s="294"/>
      <c r="R66" s="290"/>
      <c r="S66" s="290"/>
      <c r="T66" s="294"/>
      <c r="U66" s="290"/>
      <c r="V66" s="290"/>
      <c r="W66" s="294"/>
      <c r="X66" s="290"/>
      <c r="Y66" s="290"/>
      <c r="Z66" s="294"/>
      <c r="AA66" s="290"/>
      <c r="AB66" s="290"/>
      <c r="AC66" s="387"/>
      <c r="AD66" s="387"/>
      <c r="AE66" s="376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8"/>
      <c r="BA66" s="68"/>
      <c r="BB66" s="68"/>
      <c r="BC66" s="68"/>
      <c r="BD66" s="68"/>
      <c r="BE66" s="68"/>
    </row>
    <row r="67" spans="1:155" s="69" customFormat="1" ht="39.75" customHeight="1">
      <c r="A67" s="214" t="s">
        <v>420</v>
      </c>
      <c r="B67" s="37" t="s">
        <v>116</v>
      </c>
      <c r="C67" s="28" t="s">
        <v>119</v>
      </c>
      <c r="D67" s="23" t="s">
        <v>114</v>
      </c>
      <c r="E67" s="49">
        <v>2</v>
      </c>
      <c r="F67" s="46">
        <v>30</v>
      </c>
      <c r="G67" s="46">
        <v>20</v>
      </c>
      <c r="H67" s="294"/>
      <c r="I67" s="46"/>
      <c r="J67" s="46"/>
      <c r="K67" s="294"/>
      <c r="L67" s="46"/>
      <c r="M67" s="46"/>
      <c r="N67" s="294"/>
      <c r="O67" s="46"/>
      <c r="P67" s="46"/>
      <c r="Q67" s="294"/>
      <c r="R67" s="290"/>
      <c r="S67" s="290"/>
      <c r="T67" s="294"/>
      <c r="U67" s="290"/>
      <c r="V67" s="290"/>
      <c r="W67" s="294"/>
      <c r="X67" s="290"/>
      <c r="Y67" s="290"/>
      <c r="Z67" s="294"/>
      <c r="AA67" s="290"/>
      <c r="AB67" s="290"/>
      <c r="AC67" s="386">
        <f>SUM( F67,I68,L69,O70)</f>
        <v>120</v>
      </c>
      <c r="AD67" s="386">
        <f>SUM(G67,J68,M69,P70)</f>
        <v>80</v>
      </c>
      <c r="AE67" s="374">
        <f>SUM(E67,H68,,K69,N70)</f>
        <v>8</v>
      </c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8"/>
      <c r="BA67" s="68"/>
      <c r="BB67" s="68"/>
      <c r="BC67" s="68"/>
      <c r="BD67" s="68"/>
      <c r="BE67" s="68"/>
    </row>
    <row r="68" spans="1:155" s="69" customFormat="1" ht="39.75" customHeight="1">
      <c r="A68" s="214" t="s">
        <v>421</v>
      </c>
      <c r="B68" s="37" t="s">
        <v>116</v>
      </c>
      <c r="C68" s="28" t="s">
        <v>119</v>
      </c>
      <c r="D68" s="23" t="s">
        <v>114</v>
      </c>
      <c r="E68" s="294"/>
      <c r="F68" s="46"/>
      <c r="G68" s="46"/>
      <c r="H68" s="49">
        <v>2</v>
      </c>
      <c r="I68" s="46">
        <v>30</v>
      </c>
      <c r="J68" s="46">
        <v>20</v>
      </c>
      <c r="K68" s="294"/>
      <c r="L68" s="46"/>
      <c r="M68" s="46"/>
      <c r="N68" s="294"/>
      <c r="O68" s="46"/>
      <c r="P68" s="46"/>
      <c r="Q68" s="294"/>
      <c r="R68" s="290"/>
      <c r="S68" s="290"/>
      <c r="T68" s="294"/>
      <c r="U68" s="290"/>
      <c r="V68" s="290"/>
      <c r="W68" s="294"/>
      <c r="X68" s="290"/>
      <c r="Y68" s="290"/>
      <c r="Z68" s="294"/>
      <c r="AA68" s="290"/>
      <c r="AB68" s="290"/>
      <c r="AC68" s="390"/>
      <c r="AD68" s="390"/>
      <c r="AE68" s="375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8"/>
      <c r="BA68" s="68"/>
      <c r="BB68" s="68"/>
      <c r="BC68" s="68"/>
      <c r="BD68" s="68"/>
      <c r="BE68" s="68"/>
    </row>
    <row r="69" spans="1:155" s="69" customFormat="1" ht="39.75" customHeight="1">
      <c r="A69" s="214" t="s">
        <v>105</v>
      </c>
      <c r="B69" s="37" t="s">
        <v>116</v>
      </c>
      <c r="C69" s="28" t="s">
        <v>119</v>
      </c>
      <c r="D69" s="23" t="s">
        <v>114</v>
      </c>
      <c r="E69" s="294"/>
      <c r="F69" s="46"/>
      <c r="G69" s="46"/>
      <c r="H69" s="294"/>
      <c r="I69" s="46"/>
      <c r="J69" s="46"/>
      <c r="K69" s="49">
        <v>2</v>
      </c>
      <c r="L69" s="46">
        <v>30</v>
      </c>
      <c r="M69" s="46">
        <v>20</v>
      </c>
      <c r="N69" s="294"/>
      <c r="O69" s="46"/>
      <c r="P69" s="46"/>
      <c r="Q69" s="294"/>
      <c r="R69" s="290"/>
      <c r="S69" s="290"/>
      <c r="T69" s="294"/>
      <c r="U69" s="290"/>
      <c r="V69" s="290"/>
      <c r="W69" s="294"/>
      <c r="X69" s="290"/>
      <c r="Y69" s="290"/>
      <c r="Z69" s="294"/>
      <c r="AA69" s="290"/>
      <c r="AB69" s="290"/>
      <c r="AC69" s="390"/>
      <c r="AD69" s="390"/>
      <c r="AE69" s="375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8"/>
      <c r="BA69" s="68"/>
      <c r="BB69" s="68"/>
      <c r="BC69" s="68"/>
      <c r="BD69" s="68"/>
      <c r="BE69" s="68"/>
    </row>
    <row r="70" spans="1:155" s="69" customFormat="1" ht="39.75" customHeight="1">
      <c r="A70" s="214" t="s">
        <v>422</v>
      </c>
      <c r="B70" s="37" t="s">
        <v>116</v>
      </c>
      <c r="C70" s="28" t="s">
        <v>119</v>
      </c>
      <c r="D70" s="23" t="s">
        <v>114</v>
      </c>
      <c r="E70" s="294"/>
      <c r="F70" s="46"/>
      <c r="G70" s="46"/>
      <c r="H70" s="294"/>
      <c r="I70" s="46"/>
      <c r="J70" s="46"/>
      <c r="K70" s="294"/>
      <c r="L70" s="46"/>
      <c r="M70" s="46"/>
      <c r="N70" s="49">
        <v>2</v>
      </c>
      <c r="O70" s="46">
        <v>30</v>
      </c>
      <c r="P70" s="46">
        <v>20</v>
      </c>
      <c r="Q70" s="294"/>
      <c r="R70" s="290"/>
      <c r="S70" s="290"/>
      <c r="T70" s="294"/>
      <c r="U70" s="290"/>
      <c r="V70" s="290"/>
      <c r="W70" s="294"/>
      <c r="X70" s="290"/>
      <c r="Y70" s="290"/>
      <c r="Z70" s="294"/>
      <c r="AA70" s="290"/>
      <c r="AB70" s="290"/>
      <c r="AC70" s="387"/>
      <c r="AD70" s="387"/>
      <c r="AE70" s="376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8"/>
      <c r="BA70" s="68"/>
      <c r="BB70" s="68"/>
      <c r="BC70" s="68"/>
      <c r="BD70" s="68"/>
      <c r="BE70" s="68"/>
    </row>
    <row r="71" spans="1:155" s="69" customFormat="1" ht="39.75" customHeight="1">
      <c r="A71" s="213" t="s">
        <v>108</v>
      </c>
      <c r="B71" s="24" t="s">
        <v>116</v>
      </c>
      <c r="C71" s="28" t="s">
        <v>114</v>
      </c>
      <c r="D71" s="23" t="s">
        <v>114</v>
      </c>
      <c r="E71" s="294"/>
      <c r="F71" s="46"/>
      <c r="G71" s="46"/>
      <c r="H71" s="294"/>
      <c r="I71" s="46"/>
      <c r="J71" s="46"/>
      <c r="K71" s="49">
        <v>2</v>
      </c>
      <c r="L71" s="46">
        <v>30</v>
      </c>
      <c r="M71" s="46">
        <v>20</v>
      </c>
      <c r="N71" s="294"/>
      <c r="O71" s="46"/>
      <c r="P71" s="46"/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386">
        <f>SUM(L71,O72)</f>
        <v>60</v>
      </c>
      <c r="AD71" s="386">
        <f>SUM(M71,P72)</f>
        <v>40</v>
      </c>
      <c r="AE71" s="374">
        <f>SUM(K71,N72)</f>
        <v>4</v>
      </c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8"/>
      <c r="BA71" s="68"/>
      <c r="BB71" s="68"/>
      <c r="BC71" s="68"/>
      <c r="BD71" s="68"/>
      <c r="BE71" s="68"/>
    </row>
    <row r="72" spans="1:155" s="69" customFormat="1" ht="39.75" customHeight="1">
      <c r="A72" s="213" t="s">
        <v>109</v>
      </c>
      <c r="B72" s="24" t="s">
        <v>116</v>
      </c>
      <c r="C72" s="28" t="s">
        <v>108</v>
      </c>
      <c r="D72" s="23" t="s">
        <v>114</v>
      </c>
      <c r="E72" s="294"/>
      <c r="F72" s="46"/>
      <c r="G72" s="46"/>
      <c r="H72" s="294"/>
      <c r="I72" s="46"/>
      <c r="J72" s="46"/>
      <c r="K72" s="294"/>
      <c r="L72" s="46"/>
      <c r="M72" s="46"/>
      <c r="N72" s="49">
        <v>2</v>
      </c>
      <c r="O72" s="46">
        <v>30</v>
      </c>
      <c r="P72" s="46">
        <v>20</v>
      </c>
      <c r="Q72" s="294"/>
      <c r="R72" s="290"/>
      <c r="S72" s="290"/>
      <c r="T72" s="294"/>
      <c r="U72" s="290"/>
      <c r="V72" s="290"/>
      <c r="W72" s="294"/>
      <c r="X72" s="290"/>
      <c r="Y72" s="290"/>
      <c r="Z72" s="294"/>
      <c r="AA72" s="290"/>
      <c r="AB72" s="290"/>
      <c r="AC72" s="387"/>
      <c r="AD72" s="387"/>
      <c r="AE72" s="376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8"/>
      <c r="BA72" s="68"/>
      <c r="BB72" s="68"/>
      <c r="BC72" s="68"/>
      <c r="BD72" s="68"/>
      <c r="BE72" s="68"/>
    </row>
    <row r="73" spans="1:155" s="69" customFormat="1" ht="39.75" customHeight="1">
      <c r="A73" s="214" t="s">
        <v>50</v>
      </c>
      <c r="B73" s="24" t="s">
        <v>116</v>
      </c>
      <c r="C73" s="28" t="s">
        <v>352</v>
      </c>
      <c r="D73" s="28" t="s">
        <v>114</v>
      </c>
      <c r="E73" s="294"/>
      <c r="F73" s="290"/>
      <c r="G73" s="290"/>
      <c r="H73" s="294"/>
      <c r="I73" s="290"/>
      <c r="J73" s="290"/>
      <c r="K73" s="294"/>
      <c r="L73" s="290"/>
      <c r="M73" s="290"/>
      <c r="N73" s="294"/>
      <c r="O73" s="290"/>
      <c r="P73" s="290"/>
      <c r="Q73" s="294"/>
      <c r="R73" s="290"/>
      <c r="S73" s="290"/>
      <c r="T73" s="49">
        <v>6</v>
      </c>
      <c r="U73" s="290">
        <v>30</v>
      </c>
      <c r="V73" s="290">
        <v>120</v>
      </c>
      <c r="W73" s="294"/>
      <c r="X73" s="290"/>
      <c r="Y73" s="290"/>
      <c r="Z73" s="294"/>
      <c r="AA73" s="290"/>
      <c r="AB73" s="290"/>
      <c r="AC73" s="220">
        <f>SUM(U73)</f>
        <v>30</v>
      </c>
      <c r="AD73" s="220">
        <f>SUM(V73)</f>
        <v>120</v>
      </c>
      <c r="AE73" s="49">
        <f>SUM(T73)</f>
        <v>6</v>
      </c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8"/>
      <c r="BA73" s="68"/>
      <c r="BB73" s="68"/>
      <c r="BC73" s="68"/>
      <c r="BD73" s="68"/>
      <c r="BE73" s="68"/>
    </row>
    <row r="74" spans="1:155" s="69" customFormat="1" ht="39.75" customHeight="1">
      <c r="A74" s="213" t="s">
        <v>11</v>
      </c>
      <c r="B74" s="24" t="s">
        <v>117</v>
      </c>
      <c r="C74" s="28" t="s">
        <v>119</v>
      </c>
      <c r="D74" s="28" t="s">
        <v>114</v>
      </c>
      <c r="E74" s="294"/>
      <c r="F74" s="290"/>
      <c r="G74" s="290"/>
      <c r="H74" s="294"/>
      <c r="I74" s="290"/>
      <c r="J74" s="290"/>
      <c r="K74" s="294"/>
      <c r="L74" s="290"/>
      <c r="M74" s="290"/>
      <c r="N74" s="294"/>
      <c r="O74" s="290"/>
      <c r="P74" s="290"/>
      <c r="Q74" s="294"/>
      <c r="R74" s="290"/>
      <c r="S74" s="290"/>
      <c r="T74" s="294"/>
      <c r="U74" s="290"/>
      <c r="V74" s="290"/>
      <c r="W74" s="49">
        <v>6</v>
      </c>
      <c r="X74" s="46">
        <v>15</v>
      </c>
      <c r="Y74" s="290">
        <v>135</v>
      </c>
      <c r="Z74" s="294"/>
      <c r="AA74" s="290"/>
      <c r="AB74" s="290"/>
      <c r="AC74" s="220">
        <f>SUM(X74)</f>
        <v>15</v>
      </c>
      <c r="AD74" s="220">
        <f>SUM(Y74)</f>
        <v>135</v>
      </c>
      <c r="AE74" s="49">
        <f>SUM(W74)</f>
        <v>6</v>
      </c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8"/>
      <c r="BA74" s="68"/>
      <c r="BB74" s="68"/>
      <c r="BC74" s="68"/>
      <c r="BD74" s="68"/>
      <c r="BE74" s="68"/>
    </row>
    <row r="75" spans="1:155" s="69" customFormat="1" ht="39.75" customHeight="1">
      <c r="A75" s="214" t="s">
        <v>9</v>
      </c>
      <c r="B75" s="37" t="s">
        <v>116</v>
      </c>
      <c r="C75" s="28" t="s">
        <v>159</v>
      </c>
      <c r="D75" s="28" t="s">
        <v>114</v>
      </c>
      <c r="E75" s="294"/>
      <c r="F75" s="290"/>
      <c r="G75" s="290"/>
      <c r="H75" s="294"/>
      <c r="I75" s="290"/>
      <c r="J75" s="290"/>
      <c r="K75" s="294"/>
      <c r="L75" s="290"/>
      <c r="M75" s="290"/>
      <c r="N75" s="294"/>
      <c r="O75" s="290"/>
      <c r="P75" s="290"/>
      <c r="Q75" s="49">
        <v>2</v>
      </c>
      <c r="R75" s="290">
        <v>15</v>
      </c>
      <c r="S75" s="290">
        <v>35</v>
      </c>
      <c r="T75" s="294"/>
      <c r="U75" s="46"/>
      <c r="V75" s="46"/>
      <c r="W75" s="294"/>
      <c r="X75" s="290"/>
      <c r="Y75" s="290"/>
      <c r="Z75" s="294"/>
      <c r="AA75" s="290"/>
      <c r="AB75" s="290"/>
      <c r="AC75" s="220">
        <f>SUM(R75)</f>
        <v>15</v>
      </c>
      <c r="AD75" s="220">
        <f>SUM(S75)</f>
        <v>35</v>
      </c>
      <c r="AE75" s="49">
        <f>SUM(Q75)</f>
        <v>2</v>
      </c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6"/>
      <c r="BA75" s="76"/>
      <c r="BB75" s="76"/>
      <c r="BC75" s="76"/>
      <c r="BD75" s="76"/>
      <c r="BE75" s="76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</row>
    <row r="76" spans="1:155" s="69" customFormat="1" ht="39.75" customHeight="1">
      <c r="A76" s="396" t="s">
        <v>48</v>
      </c>
      <c r="B76" s="397"/>
      <c r="C76" s="397"/>
      <c r="D76" s="398"/>
      <c r="E76" s="455">
        <f>SUM(AE77:AE82)</f>
        <v>10</v>
      </c>
      <c r="F76" s="456"/>
      <c r="G76" s="456"/>
      <c r="H76" s="456"/>
      <c r="I76" s="456"/>
      <c r="J76" s="456"/>
      <c r="K76" s="456"/>
      <c r="L76" s="456"/>
      <c r="M76" s="456"/>
      <c r="N76" s="456"/>
      <c r="O76" s="456"/>
      <c r="P76" s="456"/>
      <c r="Q76" s="456"/>
      <c r="R76" s="456"/>
      <c r="S76" s="456"/>
      <c r="T76" s="456"/>
      <c r="U76" s="456"/>
      <c r="V76" s="456"/>
      <c r="W76" s="456"/>
      <c r="X76" s="456"/>
      <c r="Y76" s="456"/>
      <c r="Z76" s="456"/>
      <c r="AA76" s="456"/>
      <c r="AB76" s="456"/>
      <c r="AC76" s="342"/>
      <c r="AD76" s="342"/>
      <c r="AE76" s="343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6"/>
      <c r="BA76" s="76"/>
      <c r="BB76" s="76"/>
      <c r="BC76" s="76"/>
      <c r="BD76" s="76"/>
      <c r="BE76" s="76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</row>
    <row r="77" spans="1:155" s="69" customFormat="1" ht="39.75" customHeight="1">
      <c r="A77" s="210" t="s">
        <v>401</v>
      </c>
      <c r="B77" s="28" t="s">
        <v>116</v>
      </c>
      <c r="C77" s="28" t="s">
        <v>121</v>
      </c>
      <c r="D77" s="27" t="s">
        <v>114</v>
      </c>
      <c r="E77" s="294"/>
      <c r="F77" s="290"/>
      <c r="G77" s="290"/>
      <c r="H77" s="294"/>
      <c r="I77" s="290"/>
      <c r="J77" s="290"/>
      <c r="K77" s="49">
        <v>2</v>
      </c>
      <c r="L77" s="290">
        <v>15</v>
      </c>
      <c r="M77" s="290">
        <v>35</v>
      </c>
      <c r="N77" s="294"/>
      <c r="O77" s="290"/>
      <c r="P77" s="290"/>
      <c r="Q77" s="294"/>
      <c r="R77" s="290"/>
      <c r="S77" s="290"/>
      <c r="T77" s="294"/>
      <c r="U77" s="290"/>
      <c r="V77" s="290"/>
      <c r="W77" s="294"/>
      <c r="X77" s="290"/>
      <c r="Y77" s="290"/>
      <c r="Z77" s="294"/>
      <c r="AA77" s="290"/>
      <c r="AB77" s="290"/>
      <c r="AC77" s="220">
        <f>SUM(L77)</f>
        <v>15</v>
      </c>
      <c r="AD77" s="220">
        <f>SUM(M77)</f>
        <v>35</v>
      </c>
      <c r="AE77" s="49">
        <f>SUM(K77)</f>
        <v>2</v>
      </c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6"/>
      <c r="BA77" s="76"/>
      <c r="BB77" s="76"/>
      <c r="BC77" s="76"/>
      <c r="BD77" s="76"/>
      <c r="BE77" s="76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</row>
    <row r="78" spans="1:155" s="69" customFormat="1" ht="39.75" customHeight="1">
      <c r="A78" s="210" t="s">
        <v>12</v>
      </c>
      <c r="B78" s="28" t="s">
        <v>116</v>
      </c>
      <c r="C78" s="28" t="s">
        <v>122</v>
      </c>
      <c r="D78" s="27" t="s">
        <v>114</v>
      </c>
      <c r="E78" s="294"/>
      <c r="F78" s="290"/>
      <c r="G78" s="290"/>
      <c r="H78" s="49">
        <v>2</v>
      </c>
      <c r="I78" s="290">
        <v>20</v>
      </c>
      <c r="J78" s="290">
        <v>30</v>
      </c>
      <c r="K78" s="294"/>
      <c r="L78" s="45"/>
      <c r="M78" s="290"/>
      <c r="N78" s="294"/>
      <c r="O78" s="290"/>
      <c r="P78" s="290"/>
      <c r="Q78" s="294"/>
      <c r="R78" s="290"/>
      <c r="S78" s="290"/>
      <c r="T78" s="294"/>
      <c r="U78" s="290"/>
      <c r="V78" s="290"/>
      <c r="W78" s="294"/>
      <c r="X78" s="290"/>
      <c r="Y78" s="290"/>
      <c r="Z78" s="294"/>
      <c r="AA78" s="290"/>
      <c r="AB78" s="290"/>
      <c r="AC78" s="220">
        <f>SUM(I78)</f>
        <v>20</v>
      </c>
      <c r="AD78" s="220">
        <f>SUM(J78)</f>
        <v>30</v>
      </c>
      <c r="AE78" s="98">
        <f>SUM(H78)</f>
        <v>2</v>
      </c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8"/>
      <c r="BA78" s="68"/>
      <c r="BB78" s="68"/>
      <c r="BC78" s="68"/>
      <c r="BD78" s="68"/>
      <c r="BE78" s="68"/>
    </row>
    <row r="79" spans="1:155" s="69" customFormat="1" ht="39.75" customHeight="1">
      <c r="A79" s="210" t="s">
        <v>111</v>
      </c>
      <c r="B79" s="28" t="s">
        <v>116</v>
      </c>
      <c r="C79" s="23" t="s">
        <v>156</v>
      </c>
      <c r="D79" s="27" t="s">
        <v>114</v>
      </c>
      <c r="E79" s="49">
        <v>2</v>
      </c>
      <c r="F79" s="46">
        <v>20</v>
      </c>
      <c r="G79" s="46">
        <v>30</v>
      </c>
      <c r="H79" s="294"/>
      <c r="I79" s="46"/>
      <c r="J79" s="46"/>
      <c r="K79" s="294"/>
      <c r="L79" s="290"/>
      <c r="M79" s="290"/>
      <c r="N79" s="294"/>
      <c r="O79" s="290"/>
      <c r="P79" s="290"/>
      <c r="Q79" s="294"/>
      <c r="R79" s="290"/>
      <c r="S79" s="290"/>
      <c r="T79" s="294"/>
      <c r="U79" s="290"/>
      <c r="V79" s="290"/>
      <c r="W79" s="294"/>
      <c r="X79" s="290"/>
      <c r="Y79" s="290"/>
      <c r="Z79" s="294"/>
      <c r="AA79" s="290"/>
      <c r="AB79" s="290"/>
      <c r="AC79" s="386">
        <f>SUM(F79,I80)</f>
        <v>40</v>
      </c>
      <c r="AD79" s="386">
        <f>SUM(G79,J80)</f>
        <v>35</v>
      </c>
      <c r="AE79" s="374">
        <f>SUM(E79,H80)</f>
        <v>3</v>
      </c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8"/>
      <c r="BA79" s="68"/>
      <c r="BB79" s="68"/>
      <c r="BC79" s="68"/>
      <c r="BD79" s="68"/>
      <c r="BE79" s="68"/>
    </row>
    <row r="80" spans="1:155" s="69" customFormat="1" ht="39.75" customHeight="1">
      <c r="A80" s="210" t="s">
        <v>112</v>
      </c>
      <c r="B80" s="28" t="s">
        <v>116</v>
      </c>
      <c r="C80" s="23" t="s">
        <v>156</v>
      </c>
      <c r="D80" s="27" t="s">
        <v>111</v>
      </c>
      <c r="E80" s="294"/>
      <c r="F80" s="61"/>
      <c r="G80" s="46"/>
      <c r="H80" s="49">
        <v>1</v>
      </c>
      <c r="I80" s="46">
        <v>20</v>
      </c>
      <c r="J80" s="46">
        <v>5</v>
      </c>
      <c r="K80" s="294"/>
      <c r="L80" s="290"/>
      <c r="M80" s="290"/>
      <c r="N80" s="294"/>
      <c r="O80" s="290"/>
      <c r="P80" s="290"/>
      <c r="Q80" s="294"/>
      <c r="R80" s="290"/>
      <c r="S80" s="290"/>
      <c r="T80" s="294"/>
      <c r="U80" s="290"/>
      <c r="V80" s="290"/>
      <c r="W80" s="294"/>
      <c r="X80" s="290"/>
      <c r="Y80" s="290"/>
      <c r="Z80" s="294"/>
      <c r="AA80" s="290"/>
      <c r="AB80" s="290"/>
      <c r="AC80" s="387"/>
      <c r="AD80" s="387"/>
      <c r="AE80" s="376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8"/>
      <c r="BA80" s="68"/>
      <c r="BB80" s="68"/>
      <c r="BC80" s="68"/>
      <c r="BD80" s="68"/>
      <c r="BE80" s="68"/>
    </row>
    <row r="81" spans="1:178" s="69" customFormat="1" ht="39.75" customHeight="1">
      <c r="A81" s="210" t="s">
        <v>361</v>
      </c>
      <c r="B81" s="28" t="s">
        <v>116</v>
      </c>
      <c r="C81" s="28" t="s">
        <v>123</v>
      </c>
      <c r="D81" s="27" t="s">
        <v>26</v>
      </c>
      <c r="E81" s="294"/>
      <c r="F81" s="290"/>
      <c r="G81" s="290"/>
      <c r="H81" s="294"/>
      <c r="I81" s="290"/>
      <c r="J81" s="290"/>
      <c r="K81" s="49">
        <v>1</v>
      </c>
      <c r="L81" s="290">
        <v>15</v>
      </c>
      <c r="M81" s="290">
        <v>10</v>
      </c>
      <c r="N81" s="294"/>
      <c r="O81" s="290"/>
      <c r="P81" s="290"/>
      <c r="Q81" s="294"/>
      <c r="R81" s="290"/>
      <c r="S81" s="290"/>
      <c r="T81" s="294"/>
      <c r="U81" s="290"/>
      <c r="V81" s="290"/>
      <c r="W81" s="294"/>
      <c r="X81" s="290"/>
      <c r="Y81" s="290"/>
      <c r="Z81" s="294"/>
      <c r="AA81" s="290"/>
      <c r="AB81" s="290"/>
      <c r="AC81" s="220">
        <f>SUM(L81)</f>
        <v>15</v>
      </c>
      <c r="AD81" s="220">
        <f>SUM(M81)</f>
        <v>10</v>
      </c>
      <c r="AE81" s="49">
        <f>SUM(K81)</f>
        <v>1</v>
      </c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6"/>
      <c r="BA81" s="76"/>
      <c r="BB81" s="76"/>
      <c r="BC81" s="76"/>
      <c r="BD81" s="76"/>
      <c r="BE81" s="76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</row>
    <row r="82" spans="1:178" s="69" customFormat="1" ht="39.75" customHeight="1">
      <c r="A82" s="210" t="s">
        <v>26</v>
      </c>
      <c r="B82" s="28" t="s">
        <v>116</v>
      </c>
      <c r="C82" s="28" t="s">
        <v>123</v>
      </c>
      <c r="D82" s="27" t="s">
        <v>114</v>
      </c>
      <c r="E82" s="294"/>
      <c r="F82" s="290"/>
      <c r="G82" s="290"/>
      <c r="H82" s="49">
        <v>2</v>
      </c>
      <c r="I82" s="290">
        <v>15</v>
      </c>
      <c r="J82" s="290">
        <v>35</v>
      </c>
      <c r="K82" s="294"/>
      <c r="L82" s="290"/>
      <c r="M82" s="290"/>
      <c r="N82" s="294"/>
      <c r="O82" s="290"/>
      <c r="P82" s="290"/>
      <c r="Q82" s="294"/>
      <c r="R82" s="290"/>
      <c r="S82" s="290"/>
      <c r="T82" s="294"/>
      <c r="U82" s="290"/>
      <c r="V82" s="290"/>
      <c r="W82" s="294"/>
      <c r="X82" s="290"/>
      <c r="Y82" s="290"/>
      <c r="Z82" s="294"/>
      <c r="AA82" s="290"/>
      <c r="AB82" s="290"/>
      <c r="AC82" s="220">
        <f>SUM(I82)</f>
        <v>15</v>
      </c>
      <c r="AD82" s="220">
        <f>SUM(J82)</f>
        <v>35</v>
      </c>
      <c r="AE82" s="98">
        <f>SUM(H82)</f>
        <v>2</v>
      </c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6"/>
      <c r="BA82" s="76"/>
      <c r="BB82" s="76"/>
      <c r="BC82" s="76"/>
      <c r="BD82" s="76"/>
      <c r="BE82" s="76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</row>
    <row r="83" spans="1:178" s="69" customFormat="1" ht="39.75" customHeight="1">
      <c r="A83" s="435" t="s">
        <v>371</v>
      </c>
      <c r="B83" s="436"/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  <c r="P83" s="436"/>
      <c r="Q83" s="436"/>
      <c r="R83" s="436"/>
      <c r="S83" s="436"/>
      <c r="T83" s="436"/>
      <c r="U83" s="436"/>
      <c r="V83" s="436"/>
      <c r="W83" s="436"/>
      <c r="X83" s="436"/>
      <c r="Y83" s="436"/>
      <c r="Z83" s="436"/>
      <c r="AA83" s="436"/>
      <c r="AB83" s="436"/>
      <c r="AC83" s="436"/>
      <c r="AD83" s="436"/>
      <c r="AE83" s="437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6"/>
      <c r="BA83" s="76"/>
      <c r="BB83" s="76"/>
      <c r="BC83" s="76"/>
      <c r="BD83" s="76"/>
      <c r="BE83" s="76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</row>
    <row r="84" spans="1:178" s="69" customFormat="1" ht="39.75" customHeight="1">
      <c r="A84" s="383"/>
      <c r="B84" s="384"/>
      <c r="C84" s="384"/>
      <c r="D84" s="385"/>
      <c r="E84" s="80"/>
      <c r="F84" s="80"/>
      <c r="G84" s="80"/>
      <c r="H84" s="80"/>
      <c r="I84" s="80"/>
      <c r="J84" s="80"/>
      <c r="K84" s="126"/>
      <c r="L84" s="80"/>
      <c r="M84" s="80"/>
      <c r="N84" s="59">
        <v>2</v>
      </c>
      <c r="O84" s="59"/>
      <c r="P84" s="59"/>
      <c r="Q84" s="59">
        <v>3</v>
      </c>
      <c r="R84" s="73"/>
      <c r="S84" s="73"/>
      <c r="T84" s="73"/>
      <c r="U84" s="73"/>
      <c r="V84" s="73"/>
      <c r="W84" s="59">
        <v>5</v>
      </c>
      <c r="X84" s="73"/>
      <c r="Y84" s="73"/>
      <c r="Z84" s="59">
        <v>5</v>
      </c>
      <c r="AA84" s="80"/>
      <c r="AB84" s="80"/>
      <c r="AC84" s="237"/>
      <c r="AD84" s="237"/>
      <c r="AE84" s="59">
        <f>SUM(Z84,W84,T84,Q84,N84)</f>
        <v>15</v>
      </c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6"/>
      <c r="BA84" s="76"/>
      <c r="BB84" s="76"/>
      <c r="BC84" s="76"/>
      <c r="BD84" s="76"/>
      <c r="BE84" s="76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</row>
    <row r="85" spans="1:178" s="69" customFormat="1" ht="39.75" customHeight="1">
      <c r="A85" s="380"/>
      <c r="B85" s="381"/>
      <c r="C85" s="381"/>
      <c r="D85" s="382"/>
      <c r="E85" s="402" t="s">
        <v>137</v>
      </c>
      <c r="F85" s="403"/>
      <c r="G85" s="403"/>
      <c r="H85" s="403"/>
      <c r="I85" s="403"/>
      <c r="J85" s="403"/>
      <c r="K85" s="403"/>
      <c r="L85" s="403"/>
      <c r="M85" s="403"/>
      <c r="N85" s="403"/>
      <c r="O85" s="403"/>
      <c r="P85" s="404"/>
      <c r="Q85" s="402" t="s">
        <v>138</v>
      </c>
      <c r="R85" s="403"/>
      <c r="S85" s="403"/>
      <c r="T85" s="403"/>
      <c r="U85" s="403"/>
      <c r="V85" s="403"/>
      <c r="W85" s="403"/>
      <c r="X85" s="403"/>
      <c r="Y85" s="403"/>
      <c r="Z85" s="403"/>
      <c r="AA85" s="403"/>
      <c r="AB85" s="404"/>
      <c r="AC85" s="51"/>
      <c r="AD85" s="51"/>
      <c r="AE85" s="97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6"/>
      <c r="BA85" s="76"/>
      <c r="BB85" s="76"/>
      <c r="BC85" s="76"/>
      <c r="BD85" s="76"/>
      <c r="BE85" s="76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</row>
    <row r="86" spans="1:178" s="69" customFormat="1" ht="39.75" customHeight="1">
      <c r="A86" s="211" t="s">
        <v>124</v>
      </c>
      <c r="B86" s="225" t="s">
        <v>117</v>
      </c>
      <c r="C86" s="229" t="s">
        <v>126</v>
      </c>
      <c r="D86" s="229" t="s">
        <v>114</v>
      </c>
      <c r="E86" s="418" t="s">
        <v>368</v>
      </c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  <c r="AA86" s="418"/>
      <c r="AB86" s="418"/>
      <c r="AC86" s="52">
        <v>15</v>
      </c>
      <c r="AD86" s="52">
        <v>35</v>
      </c>
      <c r="AE86" s="97">
        <v>2</v>
      </c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6"/>
      <c r="BA86" s="76"/>
      <c r="BB86" s="76"/>
      <c r="BC86" s="76"/>
      <c r="BD86" s="76"/>
      <c r="BE86" s="76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</row>
    <row r="87" spans="1:178" s="69" customFormat="1" ht="39.75" customHeight="1">
      <c r="A87" s="211" t="s">
        <v>125</v>
      </c>
      <c r="B87" s="227" t="s">
        <v>117</v>
      </c>
      <c r="C87" s="229" t="s">
        <v>126</v>
      </c>
      <c r="D87" s="229" t="s">
        <v>124</v>
      </c>
      <c r="E87" s="418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22" t="s">
        <v>368</v>
      </c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52">
        <v>15</v>
      </c>
      <c r="AD87" s="52">
        <v>60</v>
      </c>
      <c r="AE87" s="97">
        <v>3</v>
      </c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6"/>
      <c r="BA87" s="76"/>
      <c r="BB87" s="76"/>
      <c r="BC87" s="76"/>
      <c r="BD87" s="76"/>
      <c r="BE87" s="76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</row>
    <row r="88" spans="1:178" s="69" customFormat="1" ht="39.75" customHeight="1">
      <c r="A88" s="216" t="s">
        <v>359</v>
      </c>
      <c r="B88" s="225" t="s">
        <v>116</v>
      </c>
      <c r="C88" s="232" t="s">
        <v>127</v>
      </c>
      <c r="D88" s="229" t="s">
        <v>360</v>
      </c>
      <c r="E88" s="418" t="s">
        <v>368</v>
      </c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52">
        <v>15</v>
      </c>
      <c r="AD88" s="52">
        <v>35</v>
      </c>
      <c r="AE88" s="97">
        <v>2</v>
      </c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6"/>
      <c r="BA88" s="76"/>
      <c r="BB88" s="76"/>
      <c r="BC88" s="76"/>
      <c r="BD88" s="76"/>
      <c r="BE88" s="76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</row>
    <row r="89" spans="1:178" s="69" customFormat="1" ht="39.75" customHeight="1">
      <c r="A89" s="211" t="s">
        <v>113</v>
      </c>
      <c r="B89" s="225" t="s">
        <v>116</v>
      </c>
      <c r="C89" s="229" t="s">
        <v>128</v>
      </c>
      <c r="D89" s="227" t="s">
        <v>114</v>
      </c>
      <c r="E89" s="418" t="s">
        <v>368</v>
      </c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52">
        <v>15</v>
      </c>
      <c r="AD89" s="52">
        <v>35</v>
      </c>
      <c r="AE89" s="97">
        <v>2</v>
      </c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6"/>
      <c r="BA89" s="76"/>
      <c r="BB89" s="76"/>
      <c r="BC89" s="76"/>
      <c r="BD89" s="76"/>
      <c r="BE89" s="76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</row>
    <row r="90" spans="1:178" s="69" customFormat="1" ht="39.75" customHeight="1">
      <c r="A90" s="216" t="s">
        <v>403</v>
      </c>
      <c r="B90" s="229" t="s">
        <v>115</v>
      </c>
      <c r="C90" s="229" t="s">
        <v>119</v>
      </c>
      <c r="D90" s="232" t="s">
        <v>114</v>
      </c>
      <c r="E90" s="418" t="s">
        <v>368</v>
      </c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52">
        <v>15</v>
      </c>
      <c r="AD90" s="52">
        <v>10</v>
      </c>
      <c r="AE90" s="97">
        <v>1</v>
      </c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6"/>
      <c r="BA90" s="76"/>
      <c r="BB90" s="76"/>
      <c r="BC90" s="76"/>
      <c r="BD90" s="76"/>
      <c r="BE90" s="76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</row>
    <row r="91" spans="1:178" s="69" customFormat="1" ht="39.75" customHeight="1">
      <c r="A91" s="216" t="s">
        <v>404</v>
      </c>
      <c r="B91" s="225" t="s">
        <v>115</v>
      </c>
      <c r="C91" s="229" t="s">
        <v>119</v>
      </c>
      <c r="D91" s="232" t="s">
        <v>403</v>
      </c>
      <c r="E91" s="418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22" t="s">
        <v>368</v>
      </c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52">
        <v>15</v>
      </c>
      <c r="AD91" s="52">
        <v>10</v>
      </c>
      <c r="AE91" s="97">
        <v>1</v>
      </c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6"/>
      <c r="BA91" s="76"/>
      <c r="BB91" s="76"/>
      <c r="BC91" s="76"/>
      <c r="BD91" s="76"/>
      <c r="BE91" s="76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</row>
    <row r="92" spans="1:178" s="69" customFormat="1" ht="39.75" customHeight="1">
      <c r="A92" s="284" t="s">
        <v>408</v>
      </c>
      <c r="B92" s="229" t="s">
        <v>115</v>
      </c>
      <c r="C92" s="229" t="s">
        <v>119</v>
      </c>
      <c r="D92" s="232" t="s">
        <v>114</v>
      </c>
      <c r="E92" s="418" t="s">
        <v>368</v>
      </c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26"/>
      <c r="R92" s="427"/>
      <c r="S92" s="427"/>
      <c r="T92" s="427"/>
      <c r="U92" s="427"/>
      <c r="V92" s="427"/>
      <c r="W92" s="427"/>
      <c r="X92" s="427"/>
      <c r="Y92" s="427"/>
      <c r="Z92" s="427"/>
      <c r="AA92" s="427"/>
      <c r="AB92" s="428"/>
      <c r="AC92" s="52">
        <v>15</v>
      </c>
      <c r="AD92" s="52">
        <v>35</v>
      </c>
      <c r="AE92" s="97">
        <v>2</v>
      </c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6"/>
      <c r="BA92" s="76"/>
      <c r="BB92" s="76"/>
      <c r="BC92" s="76"/>
      <c r="BD92" s="76"/>
      <c r="BE92" s="76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</row>
    <row r="93" spans="1:178" s="69" customFormat="1" ht="39.75" customHeight="1">
      <c r="A93" s="284" t="s">
        <v>409</v>
      </c>
      <c r="B93" s="225" t="s">
        <v>115</v>
      </c>
      <c r="C93" s="229" t="s">
        <v>119</v>
      </c>
      <c r="D93" s="232" t="s">
        <v>408</v>
      </c>
      <c r="E93" s="423"/>
      <c r="F93" s="424"/>
      <c r="G93" s="424"/>
      <c r="H93" s="424"/>
      <c r="I93" s="424"/>
      <c r="J93" s="424"/>
      <c r="K93" s="424"/>
      <c r="L93" s="424"/>
      <c r="M93" s="424"/>
      <c r="N93" s="424"/>
      <c r="O93" s="424"/>
      <c r="P93" s="425"/>
      <c r="Q93" s="418" t="s">
        <v>368</v>
      </c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52">
        <v>15</v>
      </c>
      <c r="AD93" s="52">
        <v>35</v>
      </c>
      <c r="AE93" s="97">
        <v>2</v>
      </c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6"/>
      <c r="BA93" s="76"/>
      <c r="BB93" s="76"/>
      <c r="BC93" s="76"/>
      <c r="BD93" s="76"/>
      <c r="BE93" s="76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</row>
    <row r="94" spans="1:178" s="69" customFormat="1" ht="39.75" customHeight="1">
      <c r="A94" s="216" t="s">
        <v>398</v>
      </c>
      <c r="B94" s="225" t="s">
        <v>116</v>
      </c>
      <c r="C94" s="229" t="s">
        <v>119</v>
      </c>
      <c r="D94" s="232" t="s">
        <v>114</v>
      </c>
      <c r="E94" s="418" t="s">
        <v>368</v>
      </c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52">
        <v>15</v>
      </c>
      <c r="AD94" s="52">
        <v>10</v>
      </c>
      <c r="AE94" s="97">
        <v>1</v>
      </c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6"/>
      <c r="BA94" s="76"/>
      <c r="BB94" s="76"/>
      <c r="BC94" s="76"/>
      <c r="BD94" s="76"/>
      <c r="BE94" s="76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</row>
    <row r="95" spans="1:178" s="69" customFormat="1" ht="39.75" customHeight="1">
      <c r="A95" s="216" t="s">
        <v>399</v>
      </c>
      <c r="B95" s="225" t="s">
        <v>116</v>
      </c>
      <c r="C95" s="229" t="s">
        <v>119</v>
      </c>
      <c r="D95" s="229" t="s">
        <v>398</v>
      </c>
      <c r="E95" s="418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 t="s">
        <v>368</v>
      </c>
      <c r="R95" s="418"/>
      <c r="S95" s="418"/>
      <c r="T95" s="418"/>
      <c r="U95" s="418"/>
      <c r="V95" s="418"/>
      <c r="W95" s="418"/>
      <c r="X95" s="418"/>
      <c r="Y95" s="418"/>
      <c r="Z95" s="418"/>
      <c r="AA95" s="418"/>
      <c r="AB95" s="418"/>
      <c r="AC95" s="52">
        <v>15</v>
      </c>
      <c r="AD95" s="52">
        <v>10</v>
      </c>
      <c r="AE95" s="97">
        <v>1</v>
      </c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6"/>
      <c r="BA95" s="76"/>
      <c r="BB95" s="76"/>
      <c r="BC95" s="76"/>
      <c r="BD95" s="76"/>
      <c r="BE95" s="76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</row>
    <row r="96" spans="1:178" s="69" customFormat="1" ht="39.75" customHeight="1">
      <c r="A96" s="211" t="s">
        <v>14</v>
      </c>
      <c r="B96" s="227" t="s">
        <v>116</v>
      </c>
      <c r="C96" s="232" t="s">
        <v>139</v>
      </c>
      <c r="D96" s="229" t="s">
        <v>114</v>
      </c>
      <c r="E96" s="418" t="s">
        <v>368</v>
      </c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  <c r="Y96" s="418"/>
      <c r="Z96" s="418"/>
      <c r="AA96" s="418"/>
      <c r="AB96" s="418"/>
      <c r="AC96" s="52">
        <v>15</v>
      </c>
      <c r="AD96" s="52">
        <v>60</v>
      </c>
      <c r="AE96" s="97">
        <v>3</v>
      </c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8"/>
      <c r="BA96" s="68"/>
      <c r="BB96" s="68"/>
      <c r="BC96" s="68"/>
      <c r="BD96" s="68"/>
      <c r="BE96" s="68"/>
    </row>
    <row r="97" spans="1:57" s="69" customFormat="1" ht="39.75" customHeight="1">
      <c r="A97" s="235" t="s">
        <v>195</v>
      </c>
      <c r="B97" s="230" t="s">
        <v>116</v>
      </c>
      <c r="C97" s="233" t="s">
        <v>129</v>
      </c>
      <c r="D97" s="233" t="s">
        <v>114</v>
      </c>
      <c r="E97" s="418" t="s">
        <v>368</v>
      </c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  <c r="AA97" s="418"/>
      <c r="AB97" s="418"/>
      <c r="AC97" s="52">
        <v>15</v>
      </c>
      <c r="AD97" s="52">
        <v>60</v>
      </c>
      <c r="AE97" s="97">
        <v>3</v>
      </c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8"/>
      <c r="BA97" s="68"/>
      <c r="BB97" s="68"/>
      <c r="BC97" s="68"/>
      <c r="BD97" s="68"/>
      <c r="BE97" s="68"/>
    </row>
    <row r="98" spans="1:57" s="69" customFormat="1" ht="39.75" customHeight="1">
      <c r="A98" s="211" t="s">
        <v>140</v>
      </c>
      <c r="B98" s="227" t="s">
        <v>116</v>
      </c>
      <c r="C98" s="232" t="s">
        <v>395</v>
      </c>
      <c r="D98" s="229" t="s">
        <v>114</v>
      </c>
      <c r="E98" s="418" t="s">
        <v>368</v>
      </c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52">
        <v>15</v>
      </c>
      <c r="AD98" s="52">
        <v>35</v>
      </c>
      <c r="AE98" s="97">
        <v>2</v>
      </c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8"/>
      <c r="BA98" s="68"/>
      <c r="BB98" s="68"/>
      <c r="BC98" s="68"/>
      <c r="BD98" s="68"/>
      <c r="BE98" s="68"/>
    </row>
    <row r="99" spans="1:57" s="69" customFormat="1" ht="39.75" customHeight="1">
      <c r="A99" s="211" t="s">
        <v>141</v>
      </c>
      <c r="B99" s="227" t="s">
        <v>116</v>
      </c>
      <c r="C99" s="232" t="s">
        <v>395</v>
      </c>
      <c r="D99" s="229" t="s">
        <v>143</v>
      </c>
      <c r="E99" s="418"/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18" t="s">
        <v>368</v>
      </c>
      <c r="R99" s="418"/>
      <c r="S99" s="418"/>
      <c r="T99" s="418"/>
      <c r="U99" s="418"/>
      <c r="V99" s="418"/>
      <c r="W99" s="418"/>
      <c r="X99" s="418"/>
      <c r="Y99" s="418"/>
      <c r="Z99" s="418"/>
      <c r="AA99" s="418"/>
      <c r="AB99" s="418"/>
      <c r="AC99" s="52">
        <v>15</v>
      </c>
      <c r="AD99" s="52">
        <v>35</v>
      </c>
      <c r="AE99" s="97">
        <v>2</v>
      </c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8"/>
      <c r="BA99" s="68"/>
      <c r="BB99" s="68"/>
      <c r="BC99" s="68"/>
      <c r="BD99" s="68"/>
      <c r="BE99" s="68"/>
    </row>
    <row r="100" spans="1:57" s="69" customFormat="1" ht="39.75" customHeight="1">
      <c r="A100" s="218" t="s">
        <v>426</v>
      </c>
      <c r="B100" s="226" t="s">
        <v>116</v>
      </c>
      <c r="C100" s="234" t="s">
        <v>146</v>
      </c>
      <c r="D100" s="233" t="s">
        <v>114</v>
      </c>
      <c r="E100" s="418" t="s">
        <v>368</v>
      </c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52">
        <v>15</v>
      </c>
      <c r="AD100" s="52">
        <v>60</v>
      </c>
      <c r="AE100" s="97">
        <v>3</v>
      </c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8"/>
      <c r="BA100" s="68"/>
      <c r="BB100" s="68"/>
      <c r="BC100" s="68"/>
      <c r="BD100" s="68"/>
      <c r="BE100" s="68"/>
    </row>
    <row r="101" spans="1:57" s="69" customFormat="1" ht="39.75" customHeight="1">
      <c r="A101" s="218" t="s">
        <v>427</v>
      </c>
      <c r="B101" s="226" t="s">
        <v>116</v>
      </c>
      <c r="C101" s="234" t="s">
        <v>146</v>
      </c>
      <c r="D101" s="233" t="s">
        <v>426</v>
      </c>
      <c r="E101" s="423"/>
      <c r="F101" s="424"/>
      <c r="G101" s="424"/>
      <c r="H101" s="424"/>
      <c r="I101" s="424"/>
      <c r="J101" s="424"/>
      <c r="K101" s="424"/>
      <c r="L101" s="424"/>
      <c r="M101" s="424"/>
      <c r="N101" s="424"/>
      <c r="O101" s="424"/>
      <c r="P101" s="425"/>
      <c r="Q101" s="418" t="s">
        <v>368</v>
      </c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52">
        <v>15</v>
      </c>
      <c r="AD101" s="52">
        <v>60</v>
      </c>
      <c r="AE101" s="97">
        <v>3</v>
      </c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8"/>
      <c r="BA101" s="68"/>
      <c r="BB101" s="68"/>
      <c r="BC101" s="68"/>
      <c r="BD101" s="68"/>
      <c r="BE101" s="68"/>
    </row>
    <row r="102" spans="1:57" s="69" customFormat="1" ht="39.75" customHeight="1">
      <c r="A102" s="216" t="s">
        <v>15</v>
      </c>
      <c r="B102" s="225" t="s">
        <v>116</v>
      </c>
      <c r="C102" s="229" t="s">
        <v>122</v>
      </c>
      <c r="D102" s="229" t="s">
        <v>114</v>
      </c>
      <c r="E102" s="418" t="s">
        <v>368</v>
      </c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52">
        <v>30</v>
      </c>
      <c r="AD102" s="52">
        <v>45</v>
      </c>
      <c r="AE102" s="97">
        <v>3</v>
      </c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8"/>
      <c r="BA102" s="68"/>
      <c r="BB102" s="68"/>
      <c r="BC102" s="68"/>
      <c r="BD102" s="68"/>
      <c r="BE102" s="68"/>
    </row>
    <row r="103" spans="1:57" s="69" customFormat="1" ht="39.75" customHeight="1">
      <c r="A103" s="216" t="s">
        <v>16</v>
      </c>
      <c r="B103" s="225" t="s">
        <v>116</v>
      </c>
      <c r="C103" s="232" t="s">
        <v>147</v>
      </c>
      <c r="D103" s="229" t="s">
        <v>114</v>
      </c>
      <c r="E103" s="418"/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22" t="s">
        <v>368</v>
      </c>
      <c r="R103" s="422"/>
      <c r="S103" s="422"/>
      <c r="T103" s="422"/>
      <c r="U103" s="422"/>
      <c r="V103" s="422"/>
      <c r="W103" s="422"/>
      <c r="X103" s="422"/>
      <c r="Y103" s="422"/>
      <c r="Z103" s="422"/>
      <c r="AA103" s="422"/>
      <c r="AB103" s="422"/>
      <c r="AC103" s="52">
        <v>30</v>
      </c>
      <c r="AD103" s="52">
        <v>45</v>
      </c>
      <c r="AE103" s="97">
        <v>3</v>
      </c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8"/>
      <c r="BA103" s="68"/>
      <c r="BB103" s="68"/>
      <c r="BC103" s="68"/>
      <c r="BD103" s="68"/>
      <c r="BE103" s="68"/>
    </row>
    <row r="104" spans="1:57" s="69" customFormat="1" ht="39.75" customHeight="1">
      <c r="A104" s="216" t="s">
        <v>17</v>
      </c>
      <c r="B104" s="225" t="s">
        <v>116</v>
      </c>
      <c r="C104" s="229" t="s">
        <v>130</v>
      </c>
      <c r="D104" s="229" t="s">
        <v>114</v>
      </c>
      <c r="E104" s="418"/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22" t="s">
        <v>368</v>
      </c>
      <c r="R104" s="422"/>
      <c r="S104" s="422"/>
      <c r="T104" s="422"/>
      <c r="U104" s="422"/>
      <c r="V104" s="422"/>
      <c r="W104" s="422"/>
      <c r="X104" s="422"/>
      <c r="Y104" s="422"/>
      <c r="Z104" s="422"/>
      <c r="AA104" s="422"/>
      <c r="AB104" s="422"/>
      <c r="AC104" s="52">
        <v>30</v>
      </c>
      <c r="AD104" s="52">
        <v>45</v>
      </c>
      <c r="AE104" s="97">
        <v>3</v>
      </c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8"/>
      <c r="BA104" s="68"/>
      <c r="BB104" s="68"/>
      <c r="BC104" s="68"/>
      <c r="BD104" s="68"/>
      <c r="BE104" s="68"/>
    </row>
    <row r="105" spans="1:57" s="69" customFormat="1" ht="39.75" customHeight="1">
      <c r="A105" s="216" t="s">
        <v>18</v>
      </c>
      <c r="B105" s="225" t="s">
        <v>116</v>
      </c>
      <c r="C105" s="232" t="s">
        <v>149</v>
      </c>
      <c r="D105" s="229" t="s">
        <v>114</v>
      </c>
      <c r="E105" s="418"/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18" t="s">
        <v>368</v>
      </c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52">
        <v>15</v>
      </c>
      <c r="AD105" s="52">
        <v>60</v>
      </c>
      <c r="AE105" s="97">
        <v>3</v>
      </c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8"/>
      <c r="BA105" s="68"/>
      <c r="BB105" s="68"/>
      <c r="BC105" s="68"/>
      <c r="BD105" s="68"/>
      <c r="BE105" s="68"/>
    </row>
    <row r="106" spans="1:57" s="69" customFormat="1" ht="39.75" customHeight="1">
      <c r="A106" s="216" t="s">
        <v>19</v>
      </c>
      <c r="B106" s="227" t="s">
        <v>116</v>
      </c>
      <c r="C106" s="232" t="s">
        <v>194</v>
      </c>
      <c r="D106" s="229" t="s">
        <v>114</v>
      </c>
      <c r="E106" s="418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22" t="s">
        <v>368</v>
      </c>
      <c r="R106" s="422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  <c r="AC106" s="52">
        <v>15</v>
      </c>
      <c r="AD106" s="52">
        <v>60</v>
      </c>
      <c r="AE106" s="97">
        <v>3</v>
      </c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8"/>
      <c r="BA106" s="68"/>
      <c r="BB106" s="68"/>
      <c r="BC106" s="68"/>
      <c r="BD106" s="68"/>
      <c r="BE106" s="68"/>
    </row>
    <row r="107" spans="1:57" s="69" customFormat="1" ht="39.75" customHeight="1">
      <c r="A107" s="211" t="s">
        <v>132</v>
      </c>
      <c r="B107" s="225" t="s">
        <v>116</v>
      </c>
      <c r="C107" s="229" t="s">
        <v>131</v>
      </c>
      <c r="D107" s="229" t="s">
        <v>114</v>
      </c>
      <c r="E107" s="418" t="s">
        <v>368</v>
      </c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52">
        <v>30</v>
      </c>
      <c r="AD107" s="52">
        <v>45</v>
      </c>
      <c r="AE107" s="97">
        <v>3</v>
      </c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8"/>
      <c r="BA107" s="68"/>
      <c r="BB107" s="68"/>
      <c r="BC107" s="68"/>
      <c r="BD107" s="68"/>
      <c r="BE107" s="68"/>
    </row>
    <row r="108" spans="1:57" s="69" customFormat="1" ht="39.75" customHeight="1">
      <c r="A108" s="211" t="s">
        <v>133</v>
      </c>
      <c r="B108" s="225" t="s">
        <v>116</v>
      </c>
      <c r="C108" s="229" t="s">
        <v>131</v>
      </c>
      <c r="D108" s="229" t="s">
        <v>132</v>
      </c>
      <c r="E108" s="418"/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22" t="s">
        <v>368</v>
      </c>
      <c r="R108" s="422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  <c r="AC108" s="52">
        <v>30</v>
      </c>
      <c r="AD108" s="52">
        <v>70</v>
      </c>
      <c r="AE108" s="97">
        <v>4</v>
      </c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8"/>
      <c r="BA108" s="68"/>
      <c r="BB108" s="68"/>
      <c r="BC108" s="68"/>
      <c r="BD108" s="68"/>
      <c r="BE108" s="68"/>
    </row>
    <row r="109" spans="1:57" s="69" customFormat="1" ht="39.75" customHeight="1">
      <c r="A109" s="211" t="s">
        <v>20</v>
      </c>
      <c r="B109" s="225" t="s">
        <v>116</v>
      </c>
      <c r="C109" s="232" t="s">
        <v>396</v>
      </c>
      <c r="D109" s="229" t="s">
        <v>114</v>
      </c>
      <c r="E109" s="418" t="s">
        <v>368</v>
      </c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52">
        <v>15</v>
      </c>
      <c r="AD109" s="52">
        <v>35</v>
      </c>
      <c r="AE109" s="97">
        <v>2</v>
      </c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8"/>
      <c r="BA109" s="68"/>
      <c r="BB109" s="68"/>
      <c r="BC109" s="68"/>
      <c r="BD109" s="68"/>
      <c r="BE109" s="68"/>
    </row>
    <row r="110" spans="1:57" s="69" customFormat="1" ht="39.75" customHeight="1">
      <c r="A110" s="217" t="s">
        <v>428</v>
      </c>
      <c r="B110" s="225" t="s">
        <v>116</v>
      </c>
      <c r="C110" s="229" t="s">
        <v>134</v>
      </c>
      <c r="D110" s="229" t="s">
        <v>325</v>
      </c>
      <c r="E110" s="418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22" t="s">
        <v>368</v>
      </c>
      <c r="R110" s="422"/>
      <c r="S110" s="422"/>
      <c r="T110" s="422"/>
      <c r="U110" s="422"/>
      <c r="V110" s="422"/>
      <c r="W110" s="422"/>
      <c r="X110" s="422"/>
      <c r="Y110" s="422"/>
      <c r="Z110" s="422"/>
      <c r="AA110" s="422"/>
      <c r="AB110" s="422"/>
      <c r="AC110" s="52">
        <v>30</v>
      </c>
      <c r="AD110" s="52">
        <v>20</v>
      </c>
      <c r="AE110" s="97">
        <v>2</v>
      </c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8"/>
      <c r="BA110" s="68"/>
      <c r="BB110" s="68"/>
      <c r="BC110" s="68"/>
      <c r="BD110" s="68"/>
      <c r="BE110" s="68"/>
    </row>
    <row r="111" spans="1:57" s="69" customFormat="1" ht="39.75" customHeight="1">
      <c r="A111" s="235" t="s">
        <v>251</v>
      </c>
      <c r="B111" s="225" t="s">
        <v>116</v>
      </c>
      <c r="C111" s="229" t="s">
        <v>135</v>
      </c>
      <c r="D111" s="229" t="s">
        <v>114</v>
      </c>
      <c r="E111" s="418" t="s">
        <v>368</v>
      </c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  <c r="AA111" s="418"/>
      <c r="AB111" s="418"/>
      <c r="AC111" s="52">
        <v>15</v>
      </c>
      <c r="AD111" s="52">
        <v>35</v>
      </c>
      <c r="AE111" s="97">
        <v>2</v>
      </c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8"/>
      <c r="BA111" s="68"/>
      <c r="BB111" s="68"/>
      <c r="BC111" s="68"/>
      <c r="BD111" s="68"/>
      <c r="BE111" s="68"/>
    </row>
    <row r="112" spans="1:57" s="69" customFormat="1" ht="39.75" customHeight="1">
      <c r="A112" s="235" t="s">
        <v>252</v>
      </c>
      <c r="B112" s="225" t="s">
        <v>116</v>
      </c>
      <c r="C112" s="229" t="s">
        <v>135</v>
      </c>
      <c r="D112" s="229" t="s">
        <v>150</v>
      </c>
      <c r="E112" s="418"/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22" t="s">
        <v>368</v>
      </c>
      <c r="R112" s="422"/>
      <c r="S112" s="422"/>
      <c r="T112" s="422"/>
      <c r="U112" s="422"/>
      <c r="V112" s="422"/>
      <c r="W112" s="422"/>
      <c r="X112" s="422"/>
      <c r="Y112" s="422"/>
      <c r="Z112" s="422"/>
      <c r="AA112" s="422"/>
      <c r="AB112" s="422"/>
      <c r="AC112" s="52">
        <v>15</v>
      </c>
      <c r="AD112" s="52">
        <v>35</v>
      </c>
      <c r="AE112" s="97">
        <v>2</v>
      </c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8"/>
      <c r="BA112" s="68"/>
      <c r="BB112" s="68"/>
      <c r="BC112" s="68"/>
      <c r="BD112" s="68"/>
      <c r="BE112" s="68"/>
    </row>
    <row r="113" spans="1:57" s="69" customFormat="1" ht="39.75" customHeight="1">
      <c r="A113" s="235" t="s">
        <v>249</v>
      </c>
      <c r="B113" s="225" t="s">
        <v>116</v>
      </c>
      <c r="C113" s="234" t="s">
        <v>151</v>
      </c>
      <c r="D113" s="229" t="s">
        <v>114</v>
      </c>
      <c r="E113" s="418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22" t="s">
        <v>368</v>
      </c>
      <c r="R113" s="422"/>
      <c r="S113" s="422"/>
      <c r="T113" s="422"/>
      <c r="U113" s="422"/>
      <c r="V113" s="422"/>
      <c r="W113" s="422"/>
      <c r="X113" s="422"/>
      <c r="Y113" s="422"/>
      <c r="Z113" s="422"/>
      <c r="AA113" s="422"/>
      <c r="AB113" s="422"/>
      <c r="AC113" s="52">
        <v>15</v>
      </c>
      <c r="AD113" s="52">
        <v>60</v>
      </c>
      <c r="AE113" s="97">
        <v>3</v>
      </c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8"/>
      <c r="BA113" s="68"/>
      <c r="BB113" s="68"/>
      <c r="BC113" s="68"/>
      <c r="BD113" s="68"/>
      <c r="BE113" s="68"/>
    </row>
    <row r="114" spans="1:57" s="69" customFormat="1" ht="39.75" customHeight="1">
      <c r="A114" s="235" t="s">
        <v>397</v>
      </c>
      <c r="B114" s="225" t="s">
        <v>116</v>
      </c>
      <c r="C114" s="234" t="s">
        <v>154</v>
      </c>
      <c r="D114" s="229" t="s">
        <v>114</v>
      </c>
      <c r="E114" s="418" t="s">
        <v>368</v>
      </c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52">
        <v>15</v>
      </c>
      <c r="AD114" s="52">
        <v>35</v>
      </c>
      <c r="AE114" s="97">
        <v>2</v>
      </c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8"/>
      <c r="BA114" s="68"/>
      <c r="BB114" s="68"/>
      <c r="BC114" s="68"/>
      <c r="BD114" s="68"/>
      <c r="BE114" s="68"/>
    </row>
    <row r="115" spans="1:57" s="69" customFormat="1" ht="39.75" customHeight="1">
      <c r="A115" s="235" t="s">
        <v>152</v>
      </c>
      <c r="B115" s="225" t="s">
        <v>116</v>
      </c>
      <c r="C115" s="234" t="s">
        <v>154</v>
      </c>
      <c r="D115" s="268" t="s">
        <v>397</v>
      </c>
      <c r="E115" s="418"/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22" t="s">
        <v>368</v>
      </c>
      <c r="R115" s="422"/>
      <c r="S115" s="422"/>
      <c r="T115" s="422"/>
      <c r="U115" s="422"/>
      <c r="V115" s="422"/>
      <c r="W115" s="422"/>
      <c r="X115" s="422"/>
      <c r="Y115" s="422"/>
      <c r="Z115" s="422"/>
      <c r="AA115" s="422"/>
      <c r="AB115" s="422"/>
      <c r="AC115" s="52">
        <v>15</v>
      </c>
      <c r="AD115" s="52">
        <v>35</v>
      </c>
      <c r="AE115" s="97">
        <v>2</v>
      </c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8"/>
      <c r="BA115" s="68"/>
      <c r="BB115" s="68"/>
      <c r="BC115" s="68"/>
      <c r="BD115" s="68"/>
      <c r="BE115" s="68"/>
    </row>
    <row r="116" spans="1:57" s="69" customFormat="1" ht="39.75" customHeight="1">
      <c r="A116" s="216" t="s">
        <v>144</v>
      </c>
      <c r="B116" s="225" t="s">
        <v>116</v>
      </c>
      <c r="C116" s="234" t="s">
        <v>153</v>
      </c>
      <c r="D116" s="229" t="s">
        <v>114</v>
      </c>
      <c r="E116" s="418" t="s">
        <v>368</v>
      </c>
      <c r="F116" s="418"/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  <c r="AA116" s="422"/>
      <c r="AB116" s="422"/>
      <c r="AC116" s="52">
        <v>15</v>
      </c>
      <c r="AD116" s="52">
        <v>10</v>
      </c>
      <c r="AE116" s="97">
        <v>1</v>
      </c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8"/>
      <c r="BA116" s="68"/>
      <c r="BB116" s="68"/>
      <c r="BC116" s="68"/>
      <c r="BD116" s="68"/>
      <c r="BE116" s="68"/>
    </row>
    <row r="117" spans="1:57" s="69" customFormat="1" ht="39.75" customHeight="1">
      <c r="A117" s="216" t="s">
        <v>145</v>
      </c>
      <c r="B117" s="225" t="s">
        <v>116</v>
      </c>
      <c r="C117" s="234" t="s">
        <v>153</v>
      </c>
      <c r="D117" s="229" t="s">
        <v>144</v>
      </c>
      <c r="E117" s="418"/>
      <c r="F117" s="418"/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22" t="s">
        <v>368</v>
      </c>
      <c r="R117" s="422"/>
      <c r="S117" s="422"/>
      <c r="T117" s="422"/>
      <c r="U117" s="422"/>
      <c r="V117" s="422"/>
      <c r="W117" s="422"/>
      <c r="X117" s="422"/>
      <c r="Y117" s="422"/>
      <c r="Z117" s="422"/>
      <c r="AA117" s="422"/>
      <c r="AB117" s="422"/>
      <c r="AC117" s="52">
        <v>15</v>
      </c>
      <c r="AD117" s="52">
        <v>10</v>
      </c>
      <c r="AE117" s="97">
        <v>1</v>
      </c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8"/>
      <c r="BA117" s="68"/>
      <c r="BB117" s="68"/>
      <c r="BC117" s="68"/>
      <c r="BD117" s="68"/>
      <c r="BE117" s="68"/>
    </row>
    <row r="118" spans="1:57" s="69" customFormat="1" ht="39.75" customHeight="1">
      <c r="A118" s="214" t="s">
        <v>400</v>
      </c>
      <c r="B118" s="231" t="s">
        <v>116</v>
      </c>
      <c r="C118" s="233" t="s">
        <v>358</v>
      </c>
      <c r="D118" s="233" t="s">
        <v>114</v>
      </c>
      <c r="E118" s="418" t="s">
        <v>368</v>
      </c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  <c r="AA118" s="422"/>
      <c r="AB118" s="422"/>
      <c r="AC118" s="52">
        <v>15</v>
      </c>
      <c r="AD118" s="52">
        <v>10</v>
      </c>
      <c r="AE118" s="97">
        <v>1</v>
      </c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8"/>
      <c r="BA118" s="68"/>
      <c r="BB118" s="68"/>
      <c r="BC118" s="68"/>
      <c r="BD118" s="68"/>
      <c r="BE118" s="68"/>
    </row>
    <row r="119" spans="1:57" s="69" customFormat="1" ht="39.75" customHeight="1">
      <c r="A119" s="213" t="s">
        <v>364</v>
      </c>
      <c r="B119" s="225" t="s">
        <v>116</v>
      </c>
      <c r="C119" s="234" t="s">
        <v>155</v>
      </c>
      <c r="D119" s="229" t="s">
        <v>114</v>
      </c>
      <c r="E119" s="418"/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18" t="s">
        <v>368</v>
      </c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52">
        <v>15</v>
      </c>
      <c r="AD119" s="52">
        <v>60</v>
      </c>
      <c r="AE119" s="97">
        <v>3</v>
      </c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8"/>
      <c r="BA119" s="68"/>
      <c r="BB119" s="68"/>
      <c r="BC119" s="68"/>
      <c r="BD119" s="68"/>
      <c r="BE119" s="68"/>
    </row>
    <row r="120" spans="1:57" ht="39.75" customHeight="1">
      <c r="A120" s="429" t="s">
        <v>21</v>
      </c>
      <c r="B120" s="430"/>
      <c r="C120" s="430"/>
      <c r="D120" s="431"/>
      <c r="E120" s="82"/>
      <c r="F120" s="125"/>
      <c r="G120" s="125"/>
      <c r="H120" s="82"/>
      <c r="I120" s="125"/>
      <c r="J120" s="125"/>
      <c r="K120" s="82"/>
      <c r="L120" s="125"/>
      <c r="M120" s="125"/>
      <c r="N120" s="82"/>
      <c r="O120" s="125"/>
      <c r="P120" s="125"/>
      <c r="Q120" s="204">
        <v>4</v>
      </c>
      <c r="R120" s="40"/>
      <c r="S120" s="40"/>
      <c r="T120" s="204">
        <v>5</v>
      </c>
      <c r="U120" s="40"/>
      <c r="V120" s="40"/>
      <c r="W120" s="204"/>
      <c r="X120" s="40"/>
      <c r="Y120" s="40"/>
      <c r="Z120" s="204"/>
      <c r="AA120" s="40"/>
      <c r="AB120" s="40"/>
      <c r="AC120" s="52"/>
      <c r="AD120" s="52"/>
      <c r="AE120" s="97">
        <f>SUM(E120:AB120)</f>
        <v>9</v>
      </c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5"/>
      <c r="BA120" s="5"/>
      <c r="BB120" s="5"/>
      <c r="BC120" s="5"/>
      <c r="BD120" s="5"/>
      <c r="BE120" s="5"/>
    </row>
    <row r="121" spans="1:57" ht="39.75" customHeight="1">
      <c r="A121" s="429" t="s">
        <v>22</v>
      </c>
      <c r="B121" s="430"/>
      <c r="C121" s="430"/>
      <c r="D121" s="431"/>
      <c r="E121" s="70"/>
      <c r="F121" s="66"/>
      <c r="G121" s="66"/>
      <c r="H121" s="70"/>
      <c r="I121" s="66"/>
      <c r="J121" s="66"/>
      <c r="K121" s="70"/>
      <c r="L121" s="66"/>
      <c r="M121" s="66"/>
      <c r="N121" s="70"/>
      <c r="O121" s="66"/>
      <c r="P121" s="66"/>
      <c r="Q121" s="294"/>
      <c r="R121" s="290"/>
      <c r="S121" s="290"/>
      <c r="T121" s="294"/>
      <c r="U121" s="290"/>
      <c r="V121" s="290"/>
      <c r="W121" s="294"/>
      <c r="X121" s="290"/>
      <c r="Y121" s="290"/>
      <c r="Z121" s="294">
        <v>9</v>
      </c>
      <c r="AA121" s="290">
        <v>25</v>
      </c>
      <c r="AB121" s="290">
        <v>125</v>
      </c>
      <c r="AC121" s="60"/>
      <c r="AD121" s="60"/>
      <c r="AE121" s="49">
        <f>SUM(Z121)</f>
        <v>9</v>
      </c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5"/>
      <c r="BA121" s="5"/>
      <c r="BB121" s="5"/>
      <c r="BC121" s="5"/>
      <c r="BD121" s="5"/>
      <c r="BE121" s="5"/>
    </row>
    <row r="122" spans="1:57" ht="39.75" customHeight="1">
      <c r="A122" s="441" t="s">
        <v>23</v>
      </c>
      <c r="B122" s="441"/>
      <c r="C122" s="447"/>
      <c r="D122" s="447"/>
      <c r="E122" s="84">
        <f>SUM(E8:E59,E61:E75,E77:E82)</f>
        <v>29</v>
      </c>
      <c r="F122" s="215">
        <f>SUM(F8:F121)</f>
        <v>326.5</v>
      </c>
      <c r="G122" s="215">
        <f t="shared" ref="G122:AB122" si="0">SUM(G8:G121)</f>
        <v>498.5</v>
      </c>
      <c r="H122" s="84">
        <f t="shared" si="0"/>
        <v>31</v>
      </c>
      <c r="I122" s="215">
        <f>SUM(I8:I121)</f>
        <v>384</v>
      </c>
      <c r="J122" s="215">
        <f t="shared" si="0"/>
        <v>506</v>
      </c>
      <c r="K122" s="84">
        <f t="shared" si="0"/>
        <v>29</v>
      </c>
      <c r="L122" s="215">
        <f t="shared" si="0"/>
        <v>381.5</v>
      </c>
      <c r="M122" s="215">
        <f t="shared" si="0"/>
        <v>443.5</v>
      </c>
      <c r="N122" s="84">
        <f t="shared" si="0"/>
        <v>31</v>
      </c>
      <c r="O122" s="215">
        <f t="shared" si="0"/>
        <v>366.5</v>
      </c>
      <c r="P122" s="215">
        <f t="shared" si="0"/>
        <v>458.5</v>
      </c>
      <c r="Q122" s="84">
        <f t="shared" si="0"/>
        <v>30</v>
      </c>
      <c r="R122" s="215">
        <f t="shared" si="0"/>
        <v>284</v>
      </c>
      <c r="S122" s="215">
        <f t="shared" si="0"/>
        <v>391</v>
      </c>
      <c r="T122" s="84">
        <f t="shared" si="0"/>
        <v>30</v>
      </c>
      <c r="U122" s="215">
        <f t="shared" si="0"/>
        <v>284</v>
      </c>
      <c r="V122" s="215">
        <f t="shared" si="0"/>
        <v>441</v>
      </c>
      <c r="W122" s="84">
        <f t="shared" si="0"/>
        <v>30</v>
      </c>
      <c r="X122" s="215">
        <f>SUM(X8:X121)</f>
        <v>284</v>
      </c>
      <c r="Y122" s="215">
        <f t="shared" si="0"/>
        <v>441</v>
      </c>
      <c r="Z122" s="84">
        <f t="shared" si="0"/>
        <v>30</v>
      </c>
      <c r="AA122" s="215">
        <f t="shared" si="0"/>
        <v>234</v>
      </c>
      <c r="AB122" s="215">
        <f t="shared" si="0"/>
        <v>416</v>
      </c>
      <c r="AC122" s="84">
        <f>SUM(AC8:AC82)</f>
        <v>1791.5</v>
      </c>
      <c r="AD122" s="84">
        <f>SUM(AD8:AD82)</f>
        <v>3398.5</v>
      </c>
      <c r="AE122" s="84">
        <f>SUM(E122,H122,K122,N122,Q122,T122,W122,Z122)</f>
        <v>240</v>
      </c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5"/>
      <c r="BA122" s="5"/>
      <c r="BB122" s="5"/>
      <c r="BC122" s="5"/>
      <c r="BD122" s="5"/>
      <c r="BE122" s="5"/>
    </row>
    <row r="123" spans="1:57" ht="12" customHeight="1"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4"/>
      <c r="AD123" s="4"/>
      <c r="AE123" s="22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5"/>
      <c r="BA123" s="5"/>
      <c r="BB123" s="5"/>
      <c r="BC123" s="5"/>
      <c r="BD123" s="5"/>
      <c r="BE123" s="5"/>
    </row>
    <row r="124" spans="1:57" ht="12" customHeight="1"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4"/>
      <c r="T124" s="2"/>
      <c r="U124" s="2"/>
      <c r="V124" s="2"/>
      <c r="W124" s="2"/>
      <c r="X124" s="2"/>
      <c r="Y124" s="2"/>
      <c r="Z124" s="2"/>
      <c r="AA124" s="2"/>
      <c r="AB124" s="2"/>
      <c r="AC124" s="4"/>
      <c r="AD124" s="4"/>
      <c r="AE124" s="22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5"/>
      <c r="BA124" s="5"/>
      <c r="BB124" s="5"/>
      <c r="BC124" s="5"/>
      <c r="BD124" s="5"/>
      <c r="BE124" s="5"/>
    </row>
    <row r="125" spans="1:57" ht="12" customHeight="1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4"/>
      <c r="T125" s="2"/>
      <c r="U125" s="2"/>
      <c r="V125" s="2"/>
      <c r="W125" s="2"/>
      <c r="X125" s="2"/>
      <c r="Y125" s="2"/>
      <c r="Z125" s="2"/>
      <c r="AA125" s="2"/>
      <c r="AB125" s="2"/>
      <c r="AC125" s="4"/>
      <c r="AD125" s="4"/>
      <c r="AE125" s="22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5"/>
      <c r="BA125" s="5"/>
      <c r="BB125" s="5"/>
      <c r="BC125" s="5"/>
      <c r="BD125" s="5"/>
      <c r="BE125" s="5"/>
    </row>
    <row r="126" spans="1:57" ht="12" customHeight="1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4"/>
      <c r="T126" s="2"/>
      <c r="U126" s="2"/>
      <c r="V126" s="2"/>
      <c r="W126" s="2"/>
      <c r="X126" s="2"/>
      <c r="Y126" s="2"/>
      <c r="Z126" s="2"/>
      <c r="AA126" s="2"/>
      <c r="AB126" s="2"/>
      <c r="AC126" s="4"/>
      <c r="AD126" s="4"/>
      <c r="AE126" s="22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5"/>
      <c r="BA126" s="5"/>
      <c r="BB126" s="5"/>
      <c r="BC126" s="5"/>
      <c r="BD126" s="5"/>
      <c r="BE126" s="5"/>
    </row>
    <row r="127" spans="1:57" ht="12" customHeight="1">
      <c r="B127" s="304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4"/>
      <c r="T127" s="2"/>
      <c r="U127" s="2"/>
      <c r="V127" s="2"/>
      <c r="W127" s="2"/>
      <c r="X127" s="2"/>
      <c r="Y127" s="2"/>
      <c r="Z127" s="2"/>
      <c r="AA127" s="2"/>
      <c r="AB127" s="2"/>
      <c r="AC127" s="4"/>
      <c r="AD127" s="4"/>
      <c r="AE127" s="22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5"/>
      <c r="BA127" s="5"/>
      <c r="BB127" s="5"/>
      <c r="BC127" s="5"/>
      <c r="BD127" s="5"/>
      <c r="BE127" s="5"/>
    </row>
    <row r="128" spans="1:57" ht="12" customHeight="1"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4"/>
      <c r="S128" s="4"/>
      <c r="T128" s="2"/>
      <c r="U128" s="2"/>
      <c r="V128" s="2"/>
      <c r="W128" s="2"/>
      <c r="X128" s="2"/>
      <c r="Y128" s="2"/>
      <c r="Z128" s="2"/>
      <c r="AA128" s="2"/>
      <c r="AB128" s="2"/>
      <c r="AC128" s="4"/>
      <c r="AD128" s="4"/>
      <c r="AE128" s="22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5"/>
      <c r="BA128" s="5"/>
      <c r="BB128" s="5"/>
      <c r="BC128" s="5"/>
      <c r="BD128" s="5"/>
      <c r="BE128" s="5"/>
    </row>
    <row r="129" spans="1:57" ht="12" customHeight="1"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4"/>
      <c r="S129" s="4"/>
      <c r="T129" s="2"/>
      <c r="U129" s="2"/>
      <c r="V129" s="2"/>
      <c r="W129" s="2"/>
      <c r="X129" s="2"/>
      <c r="Y129" s="2"/>
      <c r="Z129" s="2"/>
      <c r="AA129" s="2"/>
      <c r="AB129" s="2"/>
      <c r="AC129" s="4"/>
      <c r="AD129" s="4"/>
      <c r="AE129" s="22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5"/>
      <c r="BA129" s="5"/>
      <c r="BB129" s="5"/>
      <c r="BC129" s="5"/>
      <c r="BD129" s="5"/>
      <c r="BE129" s="5"/>
    </row>
    <row r="130" spans="1:57" ht="12" customHeight="1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4"/>
      <c r="S130" s="4"/>
      <c r="T130" s="2"/>
      <c r="U130" s="2"/>
      <c r="V130" s="2"/>
      <c r="W130" s="2"/>
      <c r="X130" s="2"/>
      <c r="Y130" s="2"/>
      <c r="Z130" s="2"/>
      <c r="AA130" s="2"/>
      <c r="AB130" s="2"/>
      <c r="AC130" s="4"/>
      <c r="AD130" s="4"/>
      <c r="AE130" s="22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5"/>
      <c r="BA130" s="5"/>
      <c r="BB130" s="5"/>
      <c r="BC130" s="5"/>
      <c r="BD130" s="5"/>
      <c r="BE130" s="5"/>
    </row>
    <row r="131" spans="1:57" ht="12" customHeight="1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4"/>
      <c r="S131" s="4"/>
      <c r="T131" s="2"/>
      <c r="U131" s="2"/>
      <c r="V131" s="2"/>
      <c r="W131" s="2"/>
      <c r="X131" s="2"/>
      <c r="Y131" s="2"/>
      <c r="Z131" s="2"/>
      <c r="AA131" s="2"/>
      <c r="AB131" s="2"/>
      <c r="AC131" s="4"/>
      <c r="AD131" s="4"/>
      <c r="AE131" s="22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5"/>
      <c r="BA131" s="5"/>
      <c r="BB131" s="5"/>
      <c r="BC131" s="5"/>
      <c r="BD131" s="5"/>
      <c r="BE131" s="5"/>
    </row>
    <row r="132" spans="1:57" ht="12" customHeight="1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4"/>
      <c r="S132" s="4"/>
      <c r="T132" s="2"/>
      <c r="U132" s="2"/>
      <c r="V132" s="2"/>
      <c r="W132" s="2"/>
      <c r="X132" s="2"/>
      <c r="Y132" s="2"/>
      <c r="Z132" s="2"/>
      <c r="AA132" s="2"/>
      <c r="AB132" s="2"/>
      <c r="AC132" s="4"/>
      <c r="AD132" s="4"/>
      <c r="AE132" s="22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5"/>
      <c r="BA132" s="5"/>
      <c r="BB132" s="5"/>
      <c r="BC132" s="5"/>
      <c r="BD132" s="5"/>
      <c r="BE132" s="5"/>
    </row>
    <row r="133" spans="1:57" ht="12" customHeight="1">
      <c r="A133" s="65"/>
      <c r="B133" s="30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4"/>
      <c r="Q133" s="2"/>
      <c r="R133" s="4"/>
      <c r="S133" s="4"/>
      <c r="T133" s="2"/>
      <c r="U133" s="2"/>
      <c r="V133" s="2"/>
      <c r="W133" s="2"/>
      <c r="X133" s="2"/>
      <c r="Y133" s="2"/>
      <c r="Z133" s="2"/>
      <c r="AA133" s="2"/>
      <c r="AB133" s="2"/>
      <c r="AC133" s="4"/>
      <c r="AD133" s="4"/>
      <c r="AE133" s="22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5"/>
      <c r="BA133" s="5"/>
      <c r="BB133" s="5"/>
      <c r="BC133" s="5"/>
      <c r="BD133" s="5"/>
      <c r="BE133" s="5"/>
    </row>
    <row r="134" spans="1:57" ht="12" customHeight="1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4"/>
      <c r="S134" s="4"/>
      <c r="T134" s="2"/>
      <c r="U134" s="2"/>
      <c r="V134" s="2"/>
      <c r="W134" s="2"/>
      <c r="X134" s="2"/>
      <c r="Y134" s="2"/>
      <c r="Z134" s="2"/>
      <c r="AA134" s="2"/>
      <c r="AB134" s="2"/>
      <c r="AC134" s="4"/>
      <c r="AD134" s="4"/>
      <c r="AE134" s="22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5"/>
      <c r="BA134" s="5"/>
      <c r="BB134" s="5"/>
      <c r="BC134" s="5"/>
      <c r="BD134" s="5"/>
      <c r="BE134" s="5"/>
    </row>
    <row r="135" spans="1:57" ht="12" customHeight="1">
      <c r="B135" s="304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4"/>
      <c r="R135" s="4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4"/>
      <c r="AD135" s="4"/>
      <c r="AE135" s="22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5"/>
      <c r="BA135" s="5"/>
      <c r="BB135" s="5"/>
      <c r="BC135" s="5"/>
      <c r="BD135" s="5"/>
      <c r="BE135" s="5"/>
    </row>
    <row r="136" spans="1:57" ht="12" customHeight="1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4"/>
      <c r="AD136" s="4"/>
      <c r="AE136" s="22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5"/>
      <c r="BA136" s="5"/>
      <c r="BB136" s="5"/>
      <c r="BC136" s="5"/>
      <c r="BD136" s="5"/>
      <c r="BE136" s="5"/>
    </row>
    <row r="137" spans="1:57" ht="12" customHeight="1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4"/>
      <c r="AD137" s="4"/>
      <c r="AE137" s="22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5"/>
      <c r="BA137" s="5"/>
      <c r="BB137" s="5"/>
      <c r="BC137" s="5"/>
      <c r="BD137" s="5"/>
      <c r="BE137" s="5"/>
    </row>
    <row r="138" spans="1:57" ht="12" customHeight="1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4"/>
      <c r="AD138" s="4"/>
      <c r="AE138" s="22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5"/>
      <c r="BA138" s="5"/>
      <c r="BB138" s="5"/>
      <c r="BC138" s="5"/>
      <c r="BD138" s="5"/>
      <c r="BE138" s="5"/>
    </row>
    <row r="139" spans="1:57" ht="12" customHeight="1"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4"/>
      <c r="AD139" s="4"/>
      <c r="AE139" s="22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5"/>
      <c r="BA139" s="5"/>
      <c r="BB139" s="5"/>
      <c r="BC139" s="5"/>
      <c r="BD139" s="5"/>
      <c r="BE139" s="5"/>
    </row>
    <row r="140" spans="1:57" ht="12" customHeight="1"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4"/>
      <c r="AD140" s="4"/>
      <c r="AE140" s="22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5"/>
      <c r="BA140" s="5"/>
      <c r="BB140" s="5"/>
      <c r="BC140" s="5"/>
      <c r="BD140" s="5"/>
      <c r="BE140" s="5"/>
    </row>
    <row r="141" spans="1:57" ht="12" customHeight="1"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4"/>
      <c r="AD141" s="4"/>
      <c r="AE141" s="22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5"/>
      <c r="BA141" s="5"/>
      <c r="BB141" s="5"/>
      <c r="BC141" s="5"/>
      <c r="BD141" s="5"/>
      <c r="BE141" s="5"/>
    </row>
    <row r="142" spans="1:57" ht="12" customHeight="1"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4"/>
      <c r="AD142" s="4"/>
      <c r="AE142" s="22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5"/>
      <c r="BA142" s="5"/>
      <c r="BB142" s="5"/>
      <c r="BC142" s="5"/>
      <c r="BD142" s="5"/>
      <c r="BE142" s="5"/>
    </row>
    <row r="143" spans="1:57" ht="12" customHeight="1"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4"/>
      <c r="AD143" s="4"/>
      <c r="AE143" s="22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5"/>
      <c r="BA143" s="5"/>
      <c r="BB143" s="5"/>
      <c r="BC143" s="5"/>
      <c r="BD143" s="5"/>
      <c r="BE143" s="5"/>
    </row>
    <row r="144" spans="1:57" ht="12" customHeight="1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4"/>
      <c r="AD144" s="4"/>
      <c r="AE144" s="22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5"/>
      <c r="BA144" s="5"/>
      <c r="BB144" s="5"/>
      <c r="BC144" s="5"/>
      <c r="BD144" s="5"/>
      <c r="BE144" s="5"/>
    </row>
    <row r="145" spans="5:57" ht="12" customHeight="1"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4"/>
      <c r="AD145" s="4"/>
      <c r="AE145" s="22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5"/>
      <c r="BA145" s="5"/>
      <c r="BB145" s="5"/>
      <c r="BC145" s="5"/>
      <c r="BD145" s="5"/>
      <c r="BE145" s="5"/>
    </row>
    <row r="146" spans="5:57" ht="12" customHeight="1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4"/>
      <c r="AD146" s="4"/>
      <c r="AE146" s="22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5"/>
      <c r="BA146" s="5"/>
      <c r="BB146" s="5"/>
      <c r="BC146" s="5"/>
      <c r="BD146" s="5"/>
      <c r="BE146" s="5"/>
    </row>
    <row r="147" spans="5:57" ht="12" customHeight="1"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4"/>
      <c r="AD147" s="4"/>
      <c r="AE147" s="22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5"/>
      <c r="BA147" s="5"/>
      <c r="BB147" s="5"/>
      <c r="BC147" s="5"/>
      <c r="BD147" s="5"/>
      <c r="BE147" s="5"/>
    </row>
    <row r="148" spans="5:57" ht="12" customHeight="1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4"/>
      <c r="AD148" s="4"/>
      <c r="AE148" s="22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5"/>
      <c r="BA148" s="5"/>
      <c r="BB148" s="5"/>
      <c r="BC148" s="5"/>
      <c r="BD148" s="5"/>
      <c r="BE148" s="5"/>
    </row>
    <row r="149" spans="5:57" ht="12" customHeight="1"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4"/>
      <c r="AD149" s="4"/>
      <c r="AE149" s="22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5"/>
      <c r="BA149" s="5"/>
      <c r="BB149" s="5"/>
      <c r="BC149" s="5"/>
      <c r="BD149" s="5"/>
      <c r="BE149" s="5"/>
    </row>
    <row r="150" spans="5:57" ht="12" customHeight="1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4"/>
      <c r="AD150" s="4"/>
      <c r="AE150" s="22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5"/>
      <c r="BA150" s="5"/>
      <c r="BB150" s="5"/>
      <c r="BC150" s="5"/>
      <c r="BD150" s="5"/>
      <c r="BE150" s="5"/>
    </row>
    <row r="151" spans="5:57" ht="12" customHeight="1"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4"/>
      <c r="AD151" s="4"/>
      <c r="AE151" s="22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5"/>
      <c r="BA151" s="5"/>
      <c r="BB151" s="5"/>
      <c r="BC151" s="5"/>
      <c r="BD151" s="5"/>
      <c r="BE151" s="5"/>
    </row>
    <row r="152" spans="5:57" ht="12" customHeight="1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4"/>
      <c r="AD152" s="4"/>
      <c r="AE152" s="22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5"/>
      <c r="BA152" s="5"/>
      <c r="BB152" s="5"/>
      <c r="BC152" s="5"/>
      <c r="BD152" s="5"/>
      <c r="BE152" s="5"/>
    </row>
    <row r="153" spans="5:57" ht="12" customHeight="1"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4"/>
      <c r="AD153" s="4"/>
      <c r="AE153" s="22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5"/>
      <c r="BA153" s="5"/>
      <c r="BB153" s="5"/>
      <c r="BC153" s="5"/>
      <c r="BD153" s="5"/>
      <c r="BE153" s="5"/>
    </row>
    <row r="154" spans="5:57" ht="12" customHeight="1"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4"/>
      <c r="AD154" s="4"/>
      <c r="AE154" s="22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5"/>
      <c r="BA154" s="5"/>
      <c r="BB154" s="5"/>
      <c r="BC154" s="5"/>
      <c r="BD154" s="5"/>
      <c r="BE154" s="5"/>
    </row>
    <row r="155" spans="5:57" ht="12" customHeight="1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4"/>
      <c r="AD155" s="4"/>
      <c r="AE155" s="22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5"/>
      <c r="BA155" s="5"/>
      <c r="BB155" s="5"/>
      <c r="BC155" s="5"/>
      <c r="BD155" s="5"/>
      <c r="BE155" s="5"/>
    </row>
    <row r="156" spans="5:57" ht="12" customHeight="1"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4"/>
      <c r="AD156" s="4"/>
      <c r="AE156" s="22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5"/>
      <c r="BA156" s="5"/>
      <c r="BB156" s="5"/>
      <c r="BC156" s="5"/>
      <c r="BD156" s="5"/>
      <c r="BE156" s="5"/>
    </row>
    <row r="157" spans="5:57" ht="12" customHeight="1"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4"/>
      <c r="AD157" s="4"/>
      <c r="AE157" s="22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5"/>
      <c r="BA157" s="5"/>
      <c r="BB157" s="5"/>
      <c r="BC157" s="5"/>
      <c r="BD157" s="5"/>
      <c r="BE157" s="5"/>
    </row>
    <row r="158" spans="5:57" ht="12" customHeight="1"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4"/>
      <c r="AD158" s="4"/>
      <c r="AE158" s="22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5"/>
      <c r="BA158" s="5"/>
      <c r="BB158" s="5"/>
      <c r="BC158" s="5"/>
      <c r="BD158" s="5"/>
      <c r="BE158" s="5"/>
    </row>
    <row r="159" spans="5:57" ht="12" customHeight="1"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4"/>
      <c r="AD159" s="4"/>
      <c r="AE159" s="22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5"/>
      <c r="BA159" s="5"/>
      <c r="BB159" s="5"/>
      <c r="BC159" s="5"/>
      <c r="BD159" s="5"/>
      <c r="BE159" s="5"/>
    </row>
    <row r="160" spans="5:57" ht="12" customHeight="1"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4"/>
      <c r="AD160" s="4"/>
      <c r="AE160" s="22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5"/>
      <c r="BA160" s="5"/>
      <c r="BB160" s="5"/>
      <c r="BC160" s="5"/>
      <c r="BD160" s="5"/>
      <c r="BE160" s="5"/>
    </row>
    <row r="161" spans="5:57" ht="12" customHeight="1"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4"/>
      <c r="AD161" s="4"/>
      <c r="AE161" s="22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5"/>
      <c r="BA161" s="5"/>
      <c r="BB161" s="5"/>
      <c r="BC161" s="5"/>
      <c r="BD161" s="5"/>
      <c r="BE161" s="5"/>
    </row>
    <row r="162" spans="5:57" ht="12" customHeight="1"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4"/>
      <c r="AD162" s="4"/>
      <c r="AE162" s="22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5"/>
      <c r="BA162" s="5"/>
      <c r="BB162" s="5"/>
      <c r="BC162" s="5"/>
      <c r="BD162" s="5"/>
      <c r="BE162" s="5"/>
    </row>
    <row r="163" spans="5:57" ht="12" customHeight="1"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4"/>
      <c r="AD163" s="4"/>
      <c r="AE163" s="22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5"/>
      <c r="BA163" s="5"/>
      <c r="BB163" s="5"/>
      <c r="BC163" s="5"/>
      <c r="BD163" s="5"/>
      <c r="BE163" s="5"/>
    </row>
    <row r="164" spans="5:57" ht="12" customHeight="1"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4"/>
      <c r="AD164" s="4"/>
      <c r="AE164" s="22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5"/>
      <c r="BA164" s="5"/>
      <c r="BB164" s="5"/>
      <c r="BC164" s="5"/>
      <c r="BD164" s="5"/>
      <c r="BE164" s="5"/>
    </row>
    <row r="165" spans="5:57" ht="12" customHeight="1"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4"/>
      <c r="AD165" s="4"/>
      <c r="AE165" s="22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5"/>
      <c r="BA165" s="5"/>
      <c r="BB165" s="5"/>
      <c r="BC165" s="5"/>
      <c r="BD165" s="5"/>
      <c r="BE165" s="5"/>
    </row>
    <row r="166" spans="5:57" ht="12" customHeight="1"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4"/>
      <c r="AD166" s="4"/>
      <c r="AE166" s="22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5"/>
      <c r="BA166" s="5"/>
      <c r="BB166" s="5"/>
      <c r="BC166" s="5"/>
      <c r="BD166" s="5"/>
      <c r="BE166" s="5"/>
    </row>
    <row r="167" spans="5:57" ht="12" customHeight="1"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4"/>
      <c r="AD167" s="4"/>
      <c r="AE167" s="22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5"/>
      <c r="BA167" s="5"/>
      <c r="BB167" s="5"/>
      <c r="BC167" s="5"/>
      <c r="BD167" s="5"/>
      <c r="BE167" s="5"/>
    </row>
    <row r="168" spans="5:57" ht="12" customHeight="1"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4"/>
      <c r="AD168" s="4"/>
      <c r="AE168" s="22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5"/>
      <c r="BA168" s="5"/>
      <c r="BB168" s="5"/>
      <c r="BC168" s="5"/>
      <c r="BD168" s="5"/>
      <c r="BE168" s="5"/>
    </row>
    <row r="169" spans="5:57" ht="12" customHeight="1"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4"/>
      <c r="AD169" s="4"/>
      <c r="AE169" s="22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5"/>
      <c r="BA169" s="5"/>
      <c r="BB169" s="5"/>
      <c r="BC169" s="5"/>
      <c r="BD169" s="5"/>
      <c r="BE169" s="5"/>
    </row>
    <row r="170" spans="5:57" ht="12" customHeight="1"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4"/>
      <c r="AD170" s="4"/>
      <c r="AE170" s="22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5"/>
      <c r="BA170" s="5"/>
      <c r="BB170" s="5"/>
      <c r="BC170" s="5"/>
      <c r="BD170" s="5"/>
      <c r="BE170" s="5"/>
    </row>
    <row r="171" spans="5:57" ht="12" customHeight="1"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4"/>
      <c r="AD171" s="4"/>
      <c r="AE171" s="22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5"/>
      <c r="BA171" s="5"/>
      <c r="BB171" s="5"/>
      <c r="BC171" s="5"/>
      <c r="BD171" s="5"/>
      <c r="BE171" s="5"/>
    </row>
    <row r="172" spans="5:57" ht="12" customHeight="1"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4"/>
      <c r="AD172" s="4"/>
      <c r="AE172" s="22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5"/>
      <c r="BA172" s="5"/>
      <c r="BB172" s="5"/>
      <c r="BC172" s="5"/>
      <c r="BD172" s="5"/>
      <c r="BE172" s="5"/>
    </row>
    <row r="173" spans="5:57" ht="12" customHeight="1"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4"/>
      <c r="AD173" s="4"/>
      <c r="AE173" s="22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5"/>
      <c r="BA173" s="5"/>
      <c r="BB173" s="5"/>
      <c r="BC173" s="5"/>
      <c r="BD173" s="5"/>
      <c r="BE173" s="5"/>
    </row>
    <row r="174" spans="5:57" ht="12" customHeight="1"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4"/>
      <c r="AD174" s="4"/>
      <c r="AE174" s="22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5"/>
      <c r="BA174" s="5"/>
      <c r="BB174" s="5"/>
      <c r="BC174" s="5"/>
      <c r="BD174" s="5"/>
      <c r="BE174" s="5"/>
    </row>
    <row r="175" spans="5:57" ht="12" customHeight="1"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4"/>
      <c r="AD175" s="4"/>
      <c r="AE175" s="22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5"/>
      <c r="BA175" s="5"/>
      <c r="BB175" s="5"/>
      <c r="BC175" s="5"/>
      <c r="BD175" s="5"/>
      <c r="BE175" s="5"/>
    </row>
    <row r="176" spans="5:57" ht="12" customHeight="1"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4"/>
      <c r="AD176" s="4"/>
      <c r="AE176" s="22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5"/>
      <c r="BA176" s="5"/>
      <c r="BB176" s="5"/>
      <c r="BC176" s="5"/>
      <c r="BD176" s="5"/>
      <c r="BE176" s="5"/>
    </row>
    <row r="177" spans="5:57" ht="12" customHeight="1"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4"/>
      <c r="AD177" s="4"/>
      <c r="AE177" s="22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5"/>
      <c r="BA177" s="5"/>
      <c r="BB177" s="5"/>
      <c r="BC177" s="5"/>
      <c r="BD177" s="5"/>
      <c r="BE177" s="5"/>
    </row>
    <row r="178" spans="5:57" ht="12" customHeight="1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4"/>
      <c r="AD178" s="4"/>
      <c r="AE178" s="22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5"/>
      <c r="BA178" s="5"/>
      <c r="BB178" s="5"/>
      <c r="BC178" s="5"/>
      <c r="BD178" s="5"/>
      <c r="BE178" s="5"/>
    </row>
    <row r="179" spans="5:57" ht="12" customHeight="1"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4"/>
      <c r="AD179" s="4"/>
      <c r="AE179" s="22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5"/>
      <c r="BA179" s="5"/>
      <c r="BB179" s="5"/>
      <c r="BC179" s="5"/>
      <c r="BD179" s="5"/>
      <c r="BE179" s="5"/>
    </row>
    <row r="180" spans="5:57" ht="12" customHeight="1"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4"/>
      <c r="AD180" s="4"/>
      <c r="AE180" s="22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5"/>
      <c r="BA180" s="5"/>
      <c r="BB180" s="5"/>
      <c r="BC180" s="5"/>
      <c r="BD180" s="5"/>
      <c r="BE180" s="5"/>
    </row>
    <row r="181" spans="5:57" ht="12" customHeight="1"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4"/>
      <c r="AD181" s="4"/>
      <c r="AE181" s="22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5"/>
      <c r="BA181" s="5"/>
      <c r="BB181" s="5"/>
      <c r="BC181" s="5"/>
      <c r="BD181" s="5"/>
      <c r="BE181" s="5"/>
    </row>
    <row r="182" spans="5:57" ht="12" customHeight="1"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4"/>
      <c r="AD182" s="4"/>
      <c r="AE182" s="22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5"/>
      <c r="BA182" s="5"/>
      <c r="BB182" s="5"/>
      <c r="BC182" s="5"/>
      <c r="BD182" s="5"/>
      <c r="BE182" s="5"/>
    </row>
    <row r="183" spans="5:57" ht="12" customHeight="1"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4"/>
      <c r="AD183" s="4"/>
      <c r="AE183" s="22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5"/>
      <c r="BA183" s="5"/>
      <c r="BB183" s="5"/>
      <c r="BC183" s="5"/>
      <c r="BD183" s="5"/>
      <c r="BE183" s="5"/>
    </row>
    <row r="184" spans="5:57" ht="12" customHeight="1"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4"/>
      <c r="AD184" s="4"/>
      <c r="AE184" s="22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5"/>
      <c r="BA184" s="5"/>
      <c r="BB184" s="5"/>
      <c r="BC184" s="5"/>
      <c r="BD184" s="5"/>
      <c r="BE184" s="5"/>
    </row>
    <row r="185" spans="5:57" ht="12" customHeight="1"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4"/>
      <c r="AD185" s="4"/>
      <c r="AE185" s="22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5"/>
      <c r="BA185" s="5"/>
      <c r="BB185" s="5"/>
      <c r="BC185" s="5"/>
      <c r="BD185" s="5"/>
      <c r="BE185" s="5"/>
    </row>
    <row r="186" spans="5:57" ht="12" customHeight="1"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4"/>
      <c r="AD186" s="4"/>
      <c r="AE186" s="22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5"/>
      <c r="BA186" s="5"/>
      <c r="BB186" s="5"/>
      <c r="BC186" s="5"/>
      <c r="BD186" s="5"/>
      <c r="BE186" s="5"/>
    </row>
    <row r="187" spans="5:57" ht="12" customHeight="1"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4"/>
      <c r="AD187" s="4"/>
      <c r="AE187" s="22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5"/>
      <c r="BA187" s="5"/>
      <c r="BB187" s="5"/>
      <c r="BC187" s="5"/>
      <c r="BD187" s="5"/>
      <c r="BE187" s="5"/>
    </row>
    <row r="188" spans="5:57" ht="12" customHeight="1"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4"/>
      <c r="AD188" s="4"/>
      <c r="AE188" s="22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5"/>
      <c r="BA188" s="5"/>
      <c r="BB188" s="5"/>
      <c r="BC188" s="5"/>
      <c r="BD188" s="5"/>
      <c r="BE188" s="5"/>
    </row>
    <row r="189" spans="5:57" ht="12" customHeight="1"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4"/>
      <c r="AD189" s="4"/>
      <c r="AE189" s="22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5"/>
      <c r="BA189" s="5"/>
      <c r="BB189" s="5"/>
      <c r="BC189" s="5"/>
      <c r="BD189" s="5"/>
      <c r="BE189" s="5"/>
    </row>
    <row r="190" spans="5:57" ht="12" customHeight="1"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4"/>
      <c r="AD190" s="4"/>
      <c r="AE190" s="22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5"/>
      <c r="BA190" s="5"/>
      <c r="BB190" s="5"/>
      <c r="BC190" s="5"/>
      <c r="BD190" s="5"/>
      <c r="BE190" s="5"/>
    </row>
    <row r="191" spans="5:57" ht="12" customHeight="1"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4"/>
      <c r="AD191" s="4"/>
      <c r="AE191" s="22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5"/>
      <c r="BA191" s="5"/>
      <c r="BB191" s="5"/>
      <c r="BC191" s="5"/>
      <c r="BD191" s="5"/>
      <c r="BE191" s="5"/>
    </row>
    <row r="192" spans="5:57" ht="12" customHeight="1"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4"/>
      <c r="AD192" s="4"/>
      <c r="AE192" s="22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5"/>
      <c r="BA192" s="5"/>
      <c r="BB192" s="5"/>
      <c r="BC192" s="5"/>
      <c r="BD192" s="5"/>
      <c r="BE192" s="5"/>
    </row>
    <row r="193" spans="5:57" ht="12" customHeight="1"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4"/>
      <c r="AD193" s="4"/>
      <c r="AE193" s="22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5"/>
      <c r="BA193" s="5"/>
      <c r="BB193" s="5"/>
      <c r="BC193" s="5"/>
      <c r="BD193" s="5"/>
      <c r="BE193" s="5"/>
    </row>
    <row r="194" spans="5:57" ht="12" customHeight="1"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4"/>
      <c r="AD194" s="4"/>
      <c r="AE194" s="22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5"/>
      <c r="BA194" s="5"/>
      <c r="BB194" s="5"/>
      <c r="BC194" s="5"/>
      <c r="BD194" s="5"/>
      <c r="BE194" s="5"/>
    </row>
    <row r="195" spans="5:57" ht="12" customHeight="1"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4"/>
      <c r="AD195" s="4"/>
      <c r="AE195" s="22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5"/>
      <c r="BA195" s="5"/>
      <c r="BB195" s="5"/>
      <c r="BC195" s="5"/>
      <c r="BD195" s="5"/>
      <c r="BE195" s="5"/>
    </row>
    <row r="196" spans="5:57" ht="12" customHeight="1"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4"/>
      <c r="AD196" s="4"/>
      <c r="AE196" s="22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5"/>
      <c r="BA196" s="5"/>
      <c r="BB196" s="5"/>
      <c r="BC196" s="5"/>
      <c r="BD196" s="5"/>
      <c r="BE196" s="5"/>
    </row>
    <row r="197" spans="5:57" ht="12" customHeight="1"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4"/>
      <c r="AD197" s="4"/>
      <c r="AE197" s="22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5"/>
      <c r="BA197" s="5"/>
      <c r="BB197" s="5"/>
      <c r="BC197" s="5"/>
      <c r="BD197" s="5"/>
      <c r="BE197" s="5"/>
    </row>
    <row r="198" spans="5:57" ht="12" customHeight="1"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4"/>
      <c r="AD198" s="4"/>
      <c r="AE198" s="22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5"/>
      <c r="BA198" s="5"/>
      <c r="BB198" s="5"/>
      <c r="BC198" s="5"/>
      <c r="BD198" s="5"/>
      <c r="BE198" s="5"/>
    </row>
    <row r="199" spans="5:57" ht="12" customHeight="1"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4"/>
      <c r="AD199" s="4"/>
      <c r="AE199" s="22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5"/>
      <c r="BA199" s="5"/>
      <c r="BB199" s="5"/>
      <c r="BC199" s="5"/>
      <c r="BD199" s="5"/>
      <c r="BE199" s="5"/>
    </row>
    <row r="200" spans="5:57" ht="12" customHeight="1"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4"/>
      <c r="AD200" s="4"/>
      <c r="AE200" s="22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5"/>
      <c r="BA200" s="5"/>
      <c r="BB200" s="5"/>
      <c r="BC200" s="5"/>
      <c r="BD200" s="5"/>
      <c r="BE200" s="5"/>
    </row>
    <row r="201" spans="5:57" ht="12" customHeight="1"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4"/>
      <c r="AD201" s="4"/>
      <c r="AE201" s="22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5"/>
      <c r="BA201" s="5"/>
      <c r="BB201" s="5"/>
      <c r="BC201" s="5"/>
      <c r="BD201" s="5"/>
      <c r="BE201" s="5"/>
    </row>
    <row r="202" spans="5:57" ht="12" customHeight="1"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4"/>
      <c r="AD202" s="4"/>
      <c r="AE202" s="22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5"/>
      <c r="BA202" s="5"/>
      <c r="BB202" s="5"/>
      <c r="BC202" s="5"/>
      <c r="BD202" s="5"/>
      <c r="BE202" s="5"/>
    </row>
    <row r="203" spans="5:57" ht="12" customHeight="1"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4"/>
      <c r="AD203" s="4"/>
      <c r="AE203" s="22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5"/>
      <c r="BA203" s="5"/>
      <c r="BB203" s="5"/>
      <c r="BC203" s="5"/>
      <c r="BD203" s="5"/>
      <c r="BE203" s="5"/>
    </row>
    <row r="204" spans="5:57" ht="12" customHeight="1"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4"/>
      <c r="AD204" s="4"/>
      <c r="AE204" s="22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5"/>
      <c r="BA204" s="5"/>
      <c r="BB204" s="5"/>
      <c r="BC204" s="5"/>
      <c r="BD204" s="5"/>
      <c r="BE204" s="5"/>
    </row>
    <row r="205" spans="5:57" ht="12" customHeight="1"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4"/>
      <c r="AD205" s="4"/>
      <c r="AE205" s="22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5"/>
      <c r="BA205" s="5"/>
      <c r="BB205" s="5"/>
      <c r="BC205" s="5"/>
      <c r="BD205" s="5"/>
      <c r="BE205" s="5"/>
    </row>
    <row r="206" spans="5:57" ht="12" customHeight="1"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4"/>
      <c r="AD206" s="4"/>
      <c r="AE206" s="22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5"/>
      <c r="BA206" s="5"/>
      <c r="BB206" s="5"/>
      <c r="BC206" s="5"/>
      <c r="BD206" s="5"/>
      <c r="BE206" s="5"/>
    </row>
    <row r="207" spans="5:57" ht="12" customHeight="1"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4"/>
      <c r="AD207" s="4"/>
      <c r="AE207" s="22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5"/>
      <c r="BA207" s="5"/>
      <c r="BB207" s="5"/>
      <c r="BC207" s="5"/>
      <c r="BD207" s="5"/>
      <c r="BE207" s="5"/>
    </row>
    <row r="208" spans="5:57" ht="12" customHeight="1"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4"/>
      <c r="AD208" s="4"/>
      <c r="AE208" s="22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5"/>
      <c r="BA208" s="5"/>
      <c r="BB208" s="5"/>
      <c r="BC208" s="5"/>
      <c r="BD208" s="5"/>
      <c r="BE208" s="5"/>
    </row>
    <row r="209" spans="5:57" ht="12" customHeight="1"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4"/>
      <c r="AD209" s="4"/>
      <c r="AE209" s="22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5"/>
      <c r="BA209" s="5"/>
      <c r="BB209" s="5"/>
      <c r="BC209" s="5"/>
      <c r="BD209" s="5"/>
      <c r="BE209" s="5"/>
    </row>
    <row r="210" spans="5:57" ht="12" customHeight="1"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4"/>
      <c r="AD210" s="4"/>
      <c r="AE210" s="22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5"/>
      <c r="BA210" s="5"/>
      <c r="BB210" s="5"/>
      <c r="BC210" s="5"/>
      <c r="BD210" s="5"/>
      <c r="BE210" s="5"/>
    </row>
    <row r="211" spans="5:57" ht="12" customHeight="1"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4"/>
      <c r="AD211" s="4"/>
      <c r="AE211" s="22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5"/>
      <c r="BA211" s="5"/>
      <c r="BB211" s="5"/>
      <c r="BC211" s="5"/>
      <c r="BD211" s="5"/>
      <c r="BE211" s="5"/>
    </row>
    <row r="212" spans="5:57" ht="12" customHeight="1"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4"/>
      <c r="AD212" s="4"/>
      <c r="AE212" s="22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5"/>
      <c r="BA212" s="5"/>
      <c r="BB212" s="5"/>
      <c r="BC212" s="5"/>
      <c r="BD212" s="5"/>
      <c r="BE212" s="5"/>
    </row>
    <row r="213" spans="5:57" ht="12" customHeight="1"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4"/>
      <c r="AD213" s="4"/>
      <c r="AE213" s="22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5"/>
      <c r="BA213" s="5"/>
      <c r="BB213" s="5"/>
      <c r="BC213" s="5"/>
      <c r="BD213" s="5"/>
      <c r="BE213" s="5"/>
    </row>
    <row r="214" spans="5:57" ht="12" customHeight="1"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4"/>
      <c r="AD214" s="4"/>
      <c r="AE214" s="22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5"/>
      <c r="BA214" s="5"/>
      <c r="BB214" s="5"/>
      <c r="BC214" s="5"/>
      <c r="BD214" s="5"/>
      <c r="BE214" s="5"/>
    </row>
    <row r="215" spans="5:57" ht="12" customHeight="1"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4"/>
      <c r="AD215" s="4"/>
      <c r="AE215" s="22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5"/>
      <c r="BA215" s="5"/>
      <c r="BB215" s="5"/>
      <c r="BC215" s="5"/>
      <c r="BD215" s="5"/>
      <c r="BE215" s="5"/>
    </row>
    <row r="216" spans="5:57" ht="12" customHeight="1"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4"/>
      <c r="AD216" s="4"/>
      <c r="AE216" s="22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5"/>
      <c r="BA216" s="5"/>
      <c r="BB216" s="5"/>
      <c r="BC216" s="5"/>
      <c r="BD216" s="5"/>
      <c r="BE216" s="5"/>
    </row>
    <row r="217" spans="5:57" ht="12" customHeight="1"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4"/>
      <c r="AD217" s="4"/>
      <c r="AE217" s="22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5"/>
      <c r="BA217" s="5"/>
      <c r="BB217" s="5"/>
      <c r="BC217" s="5"/>
      <c r="BD217" s="5"/>
      <c r="BE217" s="5"/>
    </row>
    <row r="218" spans="5:57" ht="12" customHeight="1"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4"/>
      <c r="AD218" s="4"/>
      <c r="AE218" s="22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5"/>
      <c r="BA218" s="5"/>
      <c r="BB218" s="5"/>
      <c r="BC218" s="5"/>
      <c r="BD218" s="5"/>
      <c r="BE218" s="5"/>
    </row>
    <row r="219" spans="5:57" ht="12" customHeight="1"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4"/>
      <c r="AD219" s="4"/>
      <c r="AE219" s="22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5"/>
      <c r="BA219" s="5"/>
      <c r="BB219" s="5"/>
      <c r="BC219" s="5"/>
      <c r="BD219" s="5"/>
      <c r="BE219" s="5"/>
    </row>
    <row r="220" spans="5:57" ht="12" customHeight="1"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4"/>
      <c r="AD220" s="4"/>
      <c r="AE220" s="22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5"/>
      <c r="BA220" s="5"/>
      <c r="BB220" s="5"/>
      <c r="BC220" s="5"/>
      <c r="BD220" s="5"/>
      <c r="BE220" s="5"/>
    </row>
    <row r="221" spans="5:57" ht="12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4"/>
      <c r="AD221" s="4"/>
      <c r="AE221" s="22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5"/>
      <c r="BA221" s="5"/>
      <c r="BB221" s="5"/>
      <c r="BC221" s="5"/>
      <c r="BD221" s="5"/>
      <c r="BE221" s="5"/>
    </row>
    <row r="222" spans="5:57" ht="12" customHeight="1"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4"/>
      <c r="AD222" s="4"/>
      <c r="AE222" s="22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5"/>
      <c r="BA222" s="5"/>
      <c r="BB222" s="5"/>
      <c r="BC222" s="5"/>
      <c r="BD222" s="5"/>
      <c r="BE222" s="5"/>
    </row>
    <row r="223" spans="5:57" ht="12" customHeight="1"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4"/>
      <c r="AD223" s="4"/>
      <c r="AE223" s="22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5"/>
      <c r="BA223" s="5"/>
      <c r="BB223" s="5"/>
      <c r="BC223" s="5"/>
      <c r="BD223" s="5"/>
      <c r="BE223" s="5"/>
    </row>
    <row r="224" spans="5:57" ht="12" customHeight="1"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4"/>
      <c r="AD224" s="4"/>
      <c r="AE224" s="22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5"/>
      <c r="BA224" s="5"/>
      <c r="BB224" s="5"/>
      <c r="BC224" s="5"/>
      <c r="BD224" s="5"/>
      <c r="BE224" s="5"/>
    </row>
    <row r="225" spans="5:57" ht="12" customHeight="1"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4"/>
      <c r="AD225" s="4"/>
      <c r="AE225" s="22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5"/>
      <c r="BA225" s="5"/>
      <c r="BB225" s="5"/>
      <c r="BC225" s="5"/>
      <c r="BD225" s="5"/>
      <c r="BE225" s="5"/>
    </row>
    <row r="226" spans="5:57" ht="12" customHeight="1"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4"/>
      <c r="AD226" s="4"/>
      <c r="AE226" s="22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5"/>
      <c r="BA226" s="5"/>
      <c r="BB226" s="5"/>
      <c r="BC226" s="5"/>
      <c r="BD226" s="5"/>
      <c r="BE226" s="5"/>
    </row>
    <row r="227" spans="5:57" ht="12" customHeight="1"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4"/>
      <c r="AD227" s="4"/>
      <c r="AE227" s="22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5"/>
      <c r="BA227" s="5"/>
      <c r="BB227" s="5"/>
      <c r="BC227" s="5"/>
      <c r="BD227" s="5"/>
      <c r="BE227" s="5"/>
    </row>
    <row r="228" spans="5:57" ht="12" customHeight="1"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4"/>
      <c r="AD228" s="4"/>
      <c r="AE228" s="22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5"/>
      <c r="BA228" s="5"/>
      <c r="BB228" s="5"/>
      <c r="BC228" s="5"/>
      <c r="BD228" s="5"/>
      <c r="BE228" s="5"/>
    </row>
    <row r="229" spans="5:57" ht="12" customHeight="1"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4"/>
      <c r="AD229" s="4"/>
      <c r="AE229" s="22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5"/>
      <c r="BA229" s="5"/>
      <c r="BB229" s="5"/>
      <c r="BC229" s="5"/>
      <c r="BD229" s="5"/>
      <c r="BE229" s="5"/>
    </row>
    <row r="230" spans="5:57" ht="12" customHeight="1"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4"/>
      <c r="AD230" s="4"/>
      <c r="AE230" s="22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5"/>
      <c r="BA230" s="5"/>
      <c r="BB230" s="5"/>
      <c r="BC230" s="5"/>
      <c r="BD230" s="5"/>
      <c r="BE230" s="5"/>
    </row>
    <row r="231" spans="5:57" ht="12" customHeight="1"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4"/>
      <c r="AD231" s="4"/>
      <c r="AE231" s="22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5"/>
      <c r="BA231" s="5"/>
      <c r="BB231" s="5"/>
      <c r="BC231" s="5"/>
      <c r="BD231" s="5"/>
      <c r="BE231" s="5"/>
    </row>
    <row r="232" spans="5:57" ht="12" customHeight="1"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4"/>
      <c r="AD232" s="4"/>
      <c r="AE232" s="22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5"/>
      <c r="BA232" s="5"/>
      <c r="BB232" s="5"/>
      <c r="BC232" s="5"/>
      <c r="BD232" s="5"/>
      <c r="BE232" s="5"/>
    </row>
    <row r="233" spans="5:57" ht="12" customHeight="1"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4"/>
      <c r="AD233" s="4"/>
      <c r="AE233" s="22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5"/>
      <c r="BA233" s="5"/>
      <c r="BB233" s="5"/>
      <c r="BC233" s="5"/>
      <c r="BD233" s="5"/>
      <c r="BE233" s="5"/>
    </row>
    <row r="234" spans="5:57" ht="12" customHeight="1"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4"/>
      <c r="AD234" s="4"/>
      <c r="AE234" s="22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5"/>
      <c r="BA234" s="5"/>
      <c r="BB234" s="5"/>
      <c r="BC234" s="5"/>
      <c r="BD234" s="5"/>
      <c r="BE234" s="5"/>
    </row>
    <row r="235" spans="5:57" ht="12" customHeight="1"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4"/>
      <c r="AD235" s="4"/>
      <c r="AE235" s="22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5"/>
      <c r="BA235" s="5"/>
      <c r="BB235" s="5"/>
      <c r="BC235" s="5"/>
      <c r="BD235" s="5"/>
      <c r="BE235" s="5"/>
    </row>
    <row r="236" spans="5:57" ht="12" customHeight="1"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4"/>
      <c r="AD236" s="4"/>
      <c r="AE236" s="22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5"/>
      <c r="BA236" s="5"/>
      <c r="BB236" s="5"/>
      <c r="BC236" s="5"/>
      <c r="BD236" s="5"/>
      <c r="BE236" s="5"/>
    </row>
    <row r="237" spans="5:57" ht="12" customHeight="1"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4"/>
      <c r="AD237" s="4"/>
      <c r="AE237" s="22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5"/>
      <c r="BA237" s="5"/>
      <c r="BB237" s="5"/>
      <c r="BC237" s="5"/>
      <c r="BD237" s="5"/>
      <c r="BE237" s="5"/>
    </row>
    <row r="238" spans="5:57" ht="12" customHeight="1"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4"/>
      <c r="AD238" s="4"/>
      <c r="AE238" s="22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5"/>
      <c r="BA238" s="5"/>
      <c r="BB238" s="5"/>
      <c r="BC238" s="5"/>
      <c r="BD238" s="5"/>
      <c r="BE238" s="5"/>
    </row>
    <row r="239" spans="5:57" ht="12" customHeight="1"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4"/>
      <c r="AD239" s="4"/>
      <c r="AE239" s="22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5"/>
      <c r="BA239" s="5"/>
      <c r="BB239" s="5"/>
      <c r="BC239" s="5"/>
      <c r="BD239" s="5"/>
      <c r="BE239" s="5"/>
    </row>
    <row r="240" spans="5:57" ht="12" customHeight="1"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4"/>
      <c r="AD240" s="4"/>
      <c r="AE240" s="22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5"/>
      <c r="BA240" s="5"/>
      <c r="BB240" s="5"/>
      <c r="BC240" s="5"/>
      <c r="BD240" s="5"/>
      <c r="BE240" s="5"/>
    </row>
    <row r="241" spans="5:57" ht="12" customHeight="1"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4"/>
      <c r="AD241" s="4"/>
      <c r="AE241" s="22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5"/>
      <c r="BA241" s="5"/>
      <c r="BB241" s="5"/>
      <c r="BC241" s="5"/>
      <c r="BD241" s="5"/>
      <c r="BE241" s="5"/>
    </row>
    <row r="242" spans="5:57" ht="12" customHeight="1"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4"/>
      <c r="AD242" s="4"/>
      <c r="AE242" s="22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5"/>
      <c r="BA242" s="5"/>
      <c r="BB242" s="5"/>
      <c r="BC242" s="5"/>
      <c r="BD242" s="5"/>
      <c r="BE242" s="5"/>
    </row>
    <row r="243" spans="5:57" ht="12" customHeight="1"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4"/>
      <c r="AD243" s="4"/>
      <c r="AE243" s="22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5"/>
      <c r="BA243" s="5"/>
      <c r="BB243" s="5"/>
      <c r="BC243" s="5"/>
      <c r="BD243" s="5"/>
      <c r="BE243" s="5"/>
    </row>
    <row r="244" spans="5:57" ht="12" customHeight="1"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4"/>
      <c r="AD244" s="4"/>
      <c r="AE244" s="22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5"/>
      <c r="BA244" s="5"/>
      <c r="BB244" s="5"/>
      <c r="BC244" s="5"/>
      <c r="BD244" s="5"/>
      <c r="BE244" s="5"/>
    </row>
    <row r="245" spans="5:57" ht="12" customHeight="1"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4"/>
      <c r="AD245" s="4"/>
      <c r="AE245" s="22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5"/>
      <c r="BA245" s="5"/>
      <c r="BB245" s="5"/>
      <c r="BC245" s="5"/>
      <c r="BD245" s="5"/>
      <c r="BE245" s="5"/>
    </row>
    <row r="246" spans="5:57" ht="12" customHeight="1"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4"/>
      <c r="AD246" s="4"/>
      <c r="AE246" s="22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5"/>
      <c r="BA246" s="5"/>
      <c r="BB246" s="5"/>
      <c r="BC246" s="5"/>
      <c r="BD246" s="5"/>
      <c r="BE246" s="5"/>
    </row>
    <row r="247" spans="5:57" ht="12" customHeight="1"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4"/>
      <c r="AD247" s="4"/>
      <c r="AE247" s="22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5"/>
      <c r="BA247" s="5"/>
      <c r="BB247" s="5"/>
      <c r="BC247" s="5"/>
      <c r="BD247" s="5"/>
      <c r="BE247" s="5"/>
    </row>
    <row r="248" spans="5:57" ht="12" customHeight="1"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4"/>
      <c r="AD248" s="4"/>
      <c r="AE248" s="22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5"/>
      <c r="BA248" s="5"/>
      <c r="BB248" s="5"/>
      <c r="BC248" s="5"/>
      <c r="BD248" s="5"/>
      <c r="BE248" s="5"/>
    </row>
    <row r="249" spans="5:57" ht="12" customHeight="1"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4"/>
      <c r="AD249" s="4"/>
      <c r="AE249" s="22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5"/>
      <c r="BA249" s="5"/>
      <c r="BB249" s="5"/>
      <c r="BC249" s="5"/>
      <c r="BD249" s="5"/>
      <c r="BE249" s="5"/>
    </row>
    <row r="250" spans="5:57" ht="12" customHeight="1"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4"/>
      <c r="AD250" s="4"/>
      <c r="AE250" s="22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5"/>
      <c r="BA250" s="5"/>
      <c r="BB250" s="5"/>
      <c r="BC250" s="5"/>
      <c r="BD250" s="5"/>
      <c r="BE250" s="5"/>
    </row>
    <row r="251" spans="5:57" ht="12" customHeight="1"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4"/>
      <c r="AD251" s="4"/>
      <c r="AE251" s="22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5"/>
      <c r="BA251" s="5"/>
      <c r="BB251" s="5"/>
      <c r="BC251" s="5"/>
      <c r="BD251" s="5"/>
      <c r="BE251" s="5"/>
    </row>
    <row r="252" spans="5:57" ht="12" customHeight="1"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4"/>
      <c r="AD252" s="4"/>
      <c r="AE252" s="22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5"/>
      <c r="BA252" s="5"/>
      <c r="BB252" s="5"/>
      <c r="BC252" s="5"/>
      <c r="BD252" s="5"/>
      <c r="BE252" s="5"/>
    </row>
    <row r="253" spans="5:57" ht="12" customHeight="1"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4"/>
      <c r="AD253" s="4"/>
      <c r="AE253" s="22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5"/>
      <c r="BA253" s="5"/>
      <c r="BB253" s="5"/>
      <c r="BC253" s="5"/>
      <c r="BD253" s="5"/>
      <c r="BE253" s="5"/>
    </row>
    <row r="254" spans="5:57" ht="12" customHeight="1"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4"/>
      <c r="AD254" s="4"/>
      <c r="AE254" s="22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5"/>
      <c r="BA254" s="5"/>
      <c r="BB254" s="5"/>
      <c r="BC254" s="5"/>
      <c r="BD254" s="5"/>
      <c r="BE254" s="5"/>
    </row>
    <row r="255" spans="5:57" ht="12" customHeight="1"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4"/>
      <c r="AD255" s="4"/>
      <c r="AE255" s="22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5"/>
      <c r="BA255" s="5"/>
      <c r="BB255" s="5"/>
      <c r="BC255" s="5"/>
      <c r="BD255" s="5"/>
      <c r="BE255" s="5"/>
    </row>
    <row r="256" spans="5:57" ht="12" customHeight="1"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4"/>
      <c r="AD256" s="4"/>
      <c r="AE256" s="22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5"/>
      <c r="BA256" s="5"/>
      <c r="BB256" s="5"/>
      <c r="BC256" s="5"/>
      <c r="BD256" s="5"/>
      <c r="BE256" s="5"/>
    </row>
    <row r="257" spans="5:57" ht="12" customHeight="1"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4"/>
      <c r="AD257" s="4"/>
      <c r="AE257" s="22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5"/>
      <c r="BA257" s="5"/>
      <c r="BB257" s="5"/>
      <c r="BC257" s="5"/>
      <c r="BD257" s="5"/>
      <c r="BE257" s="5"/>
    </row>
    <row r="258" spans="5:57" ht="12" customHeight="1"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4"/>
      <c r="AD258" s="4"/>
      <c r="AE258" s="22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5"/>
      <c r="BA258" s="5"/>
      <c r="BB258" s="5"/>
      <c r="BC258" s="5"/>
      <c r="BD258" s="5"/>
      <c r="BE258" s="5"/>
    </row>
    <row r="259" spans="5:57" ht="12" customHeight="1"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4"/>
      <c r="AD259" s="4"/>
      <c r="AE259" s="22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5"/>
      <c r="BA259" s="5"/>
      <c r="BB259" s="5"/>
      <c r="BC259" s="5"/>
      <c r="BD259" s="5"/>
      <c r="BE259" s="5"/>
    </row>
    <row r="260" spans="5:57" ht="12" customHeight="1"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4"/>
      <c r="AD260" s="4"/>
      <c r="AE260" s="22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5"/>
      <c r="BA260" s="5"/>
      <c r="BB260" s="5"/>
      <c r="BC260" s="5"/>
      <c r="BD260" s="5"/>
      <c r="BE260" s="5"/>
    </row>
    <row r="261" spans="5:57" ht="12" customHeight="1"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4"/>
      <c r="AD261" s="4"/>
      <c r="AE261" s="22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5"/>
      <c r="BA261" s="5"/>
      <c r="BB261" s="5"/>
      <c r="BC261" s="5"/>
      <c r="BD261" s="5"/>
      <c r="BE261" s="5"/>
    </row>
    <row r="262" spans="5:57" ht="12" customHeight="1"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4"/>
      <c r="AD262" s="4"/>
      <c r="AE262" s="22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5"/>
      <c r="BA262" s="5"/>
      <c r="BB262" s="5"/>
      <c r="BC262" s="5"/>
      <c r="BD262" s="5"/>
      <c r="BE262" s="5"/>
    </row>
    <row r="263" spans="5:57" ht="12" customHeight="1"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4"/>
      <c r="AD263" s="4"/>
      <c r="AE263" s="22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5"/>
      <c r="BA263" s="5"/>
      <c r="BB263" s="5"/>
      <c r="BC263" s="5"/>
      <c r="BD263" s="5"/>
      <c r="BE263" s="5"/>
    </row>
    <row r="264" spans="5:57" ht="12" customHeight="1"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4"/>
      <c r="AD264" s="4"/>
      <c r="AE264" s="22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5"/>
      <c r="BA264" s="5"/>
      <c r="BB264" s="5"/>
      <c r="BC264" s="5"/>
      <c r="BD264" s="5"/>
      <c r="BE264" s="5"/>
    </row>
    <row r="265" spans="5:57" ht="12" customHeight="1"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4"/>
      <c r="AD265" s="4"/>
      <c r="AE265" s="22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5"/>
      <c r="BA265" s="5"/>
      <c r="BB265" s="5"/>
      <c r="BC265" s="5"/>
      <c r="BD265" s="5"/>
      <c r="BE265" s="5"/>
    </row>
    <row r="266" spans="5:57" ht="12" customHeight="1"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4"/>
      <c r="AD266" s="4"/>
      <c r="AE266" s="22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5"/>
      <c r="BA266" s="5"/>
      <c r="BB266" s="5"/>
      <c r="BC266" s="5"/>
      <c r="BD266" s="5"/>
      <c r="BE266" s="5"/>
    </row>
    <row r="267" spans="5:57" ht="12" customHeight="1"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4"/>
      <c r="AD267" s="4"/>
      <c r="AE267" s="22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5"/>
      <c r="BA267" s="5"/>
      <c r="BB267" s="5"/>
      <c r="BC267" s="5"/>
      <c r="BD267" s="5"/>
      <c r="BE267" s="5"/>
    </row>
    <row r="268" spans="5:57" ht="12" customHeight="1"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4"/>
      <c r="AD268" s="4"/>
      <c r="AE268" s="22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5"/>
      <c r="BA268" s="5"/>
      <c r="BB268" s="5"/>
      <c r="BC268" s="5"/>
      <c r="BD268" s="5"/>
      <c r="BE268" s="5"/>
    </row>
    <row r="269" spans="5:57" ht="12" customHeight="1"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4"/>
      <c r="AD269" s="4"/>
      <c r="AE269" s="22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5"/>
      <c r="BA269" s="5"/>
      <c r="BB269" s="5"/>
      <c r="BC269" s="5"/>
      <c r="BD269" s="5"/>
      <c r="BE269" s="5"/>
    </row>
    <row r="270" spans="5:57" ht="12" customHeight="1"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4"/>
      <c r="AD270" s="4"/>
      <c r="AE270" s="22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5"/>
      <c r="BA270" s="5"/>
      <c r="BB270" s="5"/>
      <c r="BC270" s="5"/>
      <c r="BD270" s="5"/>
      <c r="BE270" s="5"/>
    </row>
    <row r="271" spans="5:57" ht="12" customHeight="1"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4"/>
      <c r="AD271" s="4"/>
      <c r="AE271" s="22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5"/>
      <c r="BA271" s="5"/>
      <c r="BB271" s="5"/>
      <c r="BC271" s="5"/>
      <c r="BD271" s="5"/>
      <c r="BE271" s="5"/>
    </row>
    <row r="272" spans="5:57" ht="12" customHeight="1"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4"/>
      <c r="AD272" s="4"/>
      <c r="AE272" s="22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5"/>
      <c r="BA272" s="5"/>
      <c r="BB272" s="5"/>
      <c r="BC272" s="5"/>
      <c r="BD272" s="5"/>
      <c r="BE272" s="5"/>
    </row>
    <row r="273" spans="5:57" ht="12" customHeight="1"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4"/>
      <c r="AD273" s="4"/>
      <c r="AE273" s="22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5"/>
      <c r="BA273" s="5"/>
      <c r="BB273" s="5"/>
      <c r="BC273" s="5"/>
      <c r="BD273" s="5"/>
      <c r="BE273" s="5"/>
    </row>
    <row r="274" spans="5:57" ht="12" customHeight="1"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4"/>
      <c r="AD274" s="4"/>
      <c r="AE274" s="22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5"/>
      <c r="BA274" s="5"/>
      <c r="BB274" s="5"/>
      <c r="BC274" s="5"/>
      <c r="BD274" s="5"/>
      <c r="BE274" s="5"/>
    </row>
    <row r="275" spans="5:57" ht="12" customHeight="1"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4"/>
      <c r="AD275" s="4"/>
      <c r="AE275" s="22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5"/>
      <c r="BA275" s="5"/>
      <c r="BB275" s="5"/>
      <c r="BC275" s="5"/>
      <c r="BD275" s="5"/>
      <c r="BE275" s="5"/>
    </row>
    <row r="276" spans="5:57" ht="12" customHeight="1"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4"/>
      <c r="AD276" s="4"/>
      <c r="AE276" s="22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5"/>
      <c r="BA276" s="5"/>
      <c r="BB276" s="5"/>
      <c r="BC276" s="5"/>
      <c r="BD276" s="5"/>
      <c r="BE276" s="5"/>
    </row>
    <row r="277" spans="5:57" ht="12" customHeight="1"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4"/>
      <c r="AD277" s="4"/>
      <c r="AE277" s="22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5"/>
      <c r="BA277" s="5"/>
      <c r="BB277" s="5"/>
      <c r="BC277" s="5"/>
      <c r="BD277" s="5"/>
      <c r="BE277" s="5"/>
    </row>
    <row r="278" spans="5:57" ht="12" customHeight="1"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4"/>
      <c r="AD278" s="4"/>
      <c r="AE278" s="22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5"/>
      <c r="BA278" s="5"/>
      <c r="BB278" s="5"/>
      <c r="BC278" s="5"/>
      <c r="BD278" s="5"/>
      <c r="BE278" s="5"/>
    </row>
    <row r="279" spans="5:57" ht="12" customHeight="1"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4"/>
      <c r="AD279" s="4"/>
      <c r="AE279" s="22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5"/>
      <c r="BA279" s="5"/>
      <c r="BB279" s="5"/>
      <c r="BC279" s="5"/>
      <c r="BD279" s="5"/>
      <c r="BE279" s="5"/>
    </row>
    <row r="280" spans="5:57" ht="12" customHeight="1"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4"/>
      <c r="AD280" s="4"/>
      <c r="AE280" s="22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5"/>
      <c r="BA280" s="5"/>
      <c r="BB280" s="5"/>
      <c r="BC280" s="5"/>
      <c r="BD280" s="5"/>
      <c r="BE280" s="5"/>
    </row>
    <row r="281" spans="5:57" ht="12" customHeight="1"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4"/>
      <c r="AD281" s="4"/>
      <c r="AE281" s="22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5"/>
      <c r="BA281" s="5"/>
      <c r="BB281" s="5"/>
      <c r="BC281" s="5"/>
      <c r="BD281" s="5"/>
      <c r="BE281" s="5"/>
    </row>
    <row r="282" spans="5:57" ht="12" customHeight="1"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4"/>
      <c r="AD282" s="4"/>
      <c r="AE282" s="22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5"/>
      <c r="BA282" s="5"/>
      <c r="BB282" s="5"/>
      <c r="BC282" s="5"/>
      <c r="BD282" s="5"/>
      <c r="BE282" s="5"/>
    </row>
    <row r="283" spans="5:57" ht="12" customHeight="1"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4"/>
      <c r="AD283" s="4"/>
      <c r="AE283" s="22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5"/>
      <c r="BA283" s="5"/>
      <c r="BB283" s="5"/>
      <c r="BC283" s="5"/>
      <c r="BD283" s="5"/>
      <c r="BE283" s="5"/>
    </row>
    <row r="284" spans="5:57" ht="12" customHeight="1"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4"/>
      <c r="AD284" s="4"/>
      <c r="AE284" s="22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5"/>
      <c r="BA284" s="5"/>
      <c r="BB284" s="5"/>
      <c r="BC284" s="5"/>
      <c r="BD284" s="5"/>
      <c r="BE284" s="5"/>
    </row>
    <row r="285" spans="5:57" ht="12" customHeight="1"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4"/>
      <c r="AD285" s="4"/>
      <c r="AE285" s="22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5"/>
      <c r="BA285" s="5"/>
      <c r="BB285" s="5"/>
      <c r="BC285" s="5"/>
      <c r="BD285" s="5"/>
      <c r="BE285" s="5"/>
    </row>
    <row r="286" spans="5:57" ht="12" customHeight="1"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4"/>
      <c r="AD286" s="4"/>
      <c r="AE286" s="22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5"/>
      <c r="BA286" s="5"/>
      <c r="BB286" s="5"/>
      <c r="BC286" s="5"/>
      <c r="BD286" s="5"/>
      <c r="BE286" s="5"/>
    </row>
    <row r="287" spans="5:57" ht="12" customHeight="1"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4"/>
      <c r="AD287" s="4"/>
      <c r="AE287" s="22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5"/>
      <c r="BA287" s="5"/>
      <c r="BB287" s="5"/>
      <c r="BC287" s="5"/>
      <c r="BD287" s="5"/>
      <c r="BE287" s="5"/>
    </row>
    <row r="288" spans="5:57" ht="12" customHeight="1"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4"/>
      <c r="AD288" s="4"/>
      <c r="AE288" s="22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5"/>
      <c r="BA288" s="5"/>
      <c r="BB288" s="5"/>
      <c r="BC288" s="5"/>
      <c r="BD288" s="5"/>
      <c r="BE288" s="5"/>
    </row>
    <row r="289" spans="5:57" ht="12" customHeight="1"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4"/>
      <c r="AD289" s="4"/>
      <c r="AE289" s="22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5"/>
      <c r="BA289" s="5"/>
      <c r="BB289" s="5"/>
      <c r="BC289" s="5"/>
      <c r="BD289" s="5"/>
      <c r="BE289" s="5"/>
    </row>
    <row r="290" spans="5:57" ht="12" customHeight="1"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4"/>
      <c r="AD290" s="4"/>
      <c r="AE290" s="22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5"/>
      <c r="BA290" s="5"/>
      <c r="BB290" s="5"/>
      <c r="BC290" s="5"/>
      <c r="BD290" s="5"/>
      <c r="BE290" s="5"/>
    </row>
    <row r="291" spans="5:57" ht="12" customHeight="1"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4"/>
      <c r="AD291" s="4"/>
      <c r="AE291" s="22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5"/>
      <c r="BA291" s="5"/>
      <c r="BB291" s="5"/>
      <c r="BC291" s="5"/>
      <c r="BD291" s="5"/>
      <c r="BE291" s="5"/>
    </row>
    <row r="292" spans="5:57" ht="12" customHeight="1"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4"/>
      <c r="AD292" s="4"/>
      <c r="AE292" s="22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5"/>
      <c r="BA292" s="5"/>
      <c r="BB292" s="5"/>
      <c r="BC292" s="5"/>
      <c r="BD292" s="5"/>
      <c r="BE292" s="5"/>
    </row>
    <row r="293" spans="5:57" ht="12" customHeight="1"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4"/>
      <c r="AD293" s="4"/>
      <c r="AE293" s="22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5"/>
      <c r="BA293" s="5"/>
      <c r="BB293" s="5"/>
      <c r="BC293" s="5"/>
      <c r="BD293" s="5"/>
      <c r="BE293" s="5"/>
    </row>
    <row r="294" spans="5:57" ht="12" customHeight="1"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4"/>
      <c r="AD294" s="4"/>
      <c r="AE294" s="22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5"/>
      <c r="BA294" s="5"/>
      <c r="BB294" s="5"/>
      <c r="BC294" s="5"/>
      <c r="BD294" s="5"/>
      <c r="BE294" s="5"/>
    </row>
    <row r="295" spans="5:57" ht="12" customHeight="1"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4"/>
      <c r="AD295" s="4"/>
      <c r="AE295" s="22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5"/>
      <c r="BA295" s="5"/>
      <c r="BB295" s="5"/>
      <c r="BC295" s="5"/>
      <c r="BD295" s="5"/>
      <c r="BE295" s="5"/>
    </row>
    <row r="296" spans="5:57" ht="12" customHeight="1"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4"/>
      <c r="AD296" s="4"/>
      <c r="AE296" s="22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5"/>
      <c r="BA296" s="5"/>
      <c r="BB296" s="5"/>
      <c r="BC296" s="5"/>
      <c r="BD296" s="5"/>
      <c r="BE296" s="5"/>
    </row>
    <row r="297" spans="5:57" ht="12" customHeight="1"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4"/>
      <c r="AD297" s="4"/>
      <c r="AE297" s="22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5"/>
      <c r="BA297" s="5"/>
      <c r="BB297" s="5"/>
      <c r="BC297" s="5"/>
      <c r="BD297" s="5"/>
      <c r="BE297" s="5"/>
    </row>
    <row r="298" spans="5:57" ht="12" customHeight="1"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4"/>
      <c r="AD298" s="4"/>
      <c r="AE298" s="22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5"/>
      <c r="BA298" s="5"/>
      <c r="BB298" s="5"/>
      <c r="BC298" s="5"/>
      <c r="BD298" s="5"/>
      <c r="BE298" s="5"/>
    </row>
    <row r="299" spans="5:57" ht="12" customHeight="1"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4"/>
      <c r="AD299" s="4"/>
      <c r="AE299" s="22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5"/>
      <c r="BA299" s="5"/>
      <c r="BB299" s="5"/>
      <c r="BC299" s="5"/>
      <c r="BD299" s="5"/>
      <c r="BE299" s="5"/>
    </row>
    <row r="300" spans="5:57" ht="12" customHeight="1"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4"/>
      <c r="AD300" s="4"/>
      <c r="AE300" s="22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5"/>
      <c r="BA300" s="5"/>
      <c r="BB300" s="5"/>
      <c r="BC300" s="5"/>
      <c r="BD300" s="5"/>
      <c r="BE300" s="5"/>
    </row>
    <row r="301" spans="5:57" ht="12" customHeight="1"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4"/>
      <c r="AD301" s="4"/>
      <c r="AE301" s="22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5"/>
      <c r="BA301" s="5"/>
      <c r="BB301" s="5"/>
      <c r="BC301" s="5"/>
      <c r="BD301" s="5"/>
      <c r="BE301" s="5"/>
    </row>
    <row r="302" spans="5:57" ht="12" customHeight="1"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4"/>
      <c r="AD302" s="4"/>
      <c r="AE302" s="22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5"/>
      <c r="BA302" s="5"/>
      <c r="BB302" s="5"/>
      <c r="BC302" s="5"/>
      <c r="BD302" s="5"/>
      <c r="BE302" s="5"/>
    </row>
    <row r="303" spans="5:57" ht="12" customHeight="1"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4"/>
      <c r="AD303" s="4"/>
      <c r="AE303" s="22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5"/>
      <c r="BA303" s="5"/>
      <c r="BB303" s="5"/>
      <c r="BC303" s="5"/>
      <c r="BD303" s="5"/>
      <c r="BE303" s="5"/>
    </row>
    <row r="304" spans="5:57" ht="12" customHeight="1"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4"/>
      <c r="AD304" s="4"/>
      <c r="AE304" s="22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5"/>
      <c r="BA304" s="5"/>
      <c r="BB304" s="5"/>
      <c r="BC304" s="5"/>
      <c r="BD304" s="5"/>
      <c r="BE304" s="5"/>
    </row>
    <row r="305" spans="5:57" ht="12" customHeight="1"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4"/>
      <c r="AD305" s="4"/>
      <c r="AE305" s="22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5"/>
      <c r="BA305" s="5"/>
      <c r="BB305" s="5"/>
      <c r="BC305" s="5"/>
      <c r="BD305" s="5"/>
      <c r="BE305" s="5"/>
    </row>
    <row r="306" spans="5:57" ht="12" customHeight="1"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4"/>
      <c r="AD306" s="4"/>
      <c r="AE306" s="22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5"/>
      <c r="BA306" s="5"/>
      <c r="BB306" s="5"/>
      <c r="BC306" s="5"/>
      <c r="BD306" s="5"/>
      <c r="BE306" s="5"/>
    </row>
    <row r="307" spans="5:57" ht="12" customHeight="1"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4"/>
      <c r="AD307" s="4"/>
      <c r="AE307" s="22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5"/>
      <c r="BA307" s="5"/>
      <c r="BB307" s="5"/>
      <c r="BC307" s="5"/>
      <c r="BD307" s="5"/>
      <c r="BE307" s="5"/>
    </row>
    <row r="308" spans="5:57" ht="12" customHeight="1"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4"/>
      <c r="AD308" s="4"/>
      <c r="AE308" s="22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5"/>
      <c r="BA308" s="5"/>
      <c r="BB308" s="5"/>
      <c r="BC308" s="5"/>
      <c r="BD308" s="5"/>
      <c r="BE308" s="5"/>
    </row>
    <row r="309" spans="5:57" ht="12" customHeight="1"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4"/>
      <c r="AD309" s="4"/>
      <c r="AE309" s="22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5"/>
      <c r="BA309" s="5"/>
      <c r="BB309" s="5"/>
      <c r="BC309" s="5"/>
      <c r="BD309" s="5"/>
      <c r="BE309" s="5"/>
    </row>
    <row r="310" spans="5:57" ht="12" customHeight="1"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4"/>
      <c r="AD310" s="4"/>
      <c r="AE310" s="22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5"/>
      <c r="BA310" s="5"/>
      <c r="BB310" s="5"/>
      <c r="BC310" s="5"/>
      <c r="BD310" s="5"/>
      <c r="BE310" s="5"/>
    </row>
    <row r="311" spans="5:57" ht="12" customHeight="1"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4"/>
      <c r="AD311" s="4"/>
      <c r="AE311" s="22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5"/>
      <c r="BA311" s="5"/>
      <c r="BB311" s="5"/>
      <c r="BC311" s="5"/>
      <c r="BD311" s="5"/>
      <c r="BE311" s="5"/>
    </row>
    <row r="312" spans="5:57" ht="12" customHeight="1"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4"/>
      <c r="AD312" s="4"/>
      <c r="AE312" s="22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5"/>
      <c r="BA312" s="5"/>
      <c r="BB312" s="5"/>
      <c r="BC312" s="5"/>
      <c r="BD312" s="5"/>
      <c r="BE312" s="5"/>
    </row>
    <row r="313" spans="5:57" ht="12" customHeight="1"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4"/>
      <c r="AD313" s="4"/>
      <c r="AE313" s="22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5"/>
      <c r="BA313" s="5"/>
      <c r="BB313" s="5"/>
      <c r="BC313" s="5"/>
      <c r="BD313" s="5"/>
      <c r="BE313" s="5"/>
    </row>
    <row r="314" spans="5:57" ht="12" customHeight="1"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4"/>
      <c r="AD314" s="4"/>
      <c r="AE314" s="22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5"/>
      <c r="BA314" s="5"/>
      <c r="BB314" s="5"/>
      <c r="BC314" s="5"/>
      <c r="BD314" s="5"/>
      <c r="BE314" s="5"/>
    </row>
    <row r="315" spans="5:57" ht="12" customHeight="1"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4"/>
      <c r="AD315" s="4"/>
      <c r="AE315" s="22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5"/>
      <c r="BA315" s="5"/>
      <c r="BB315" s="5"/>
      <c r="BC315" s="5"/>
      <c r="BD315" s="5"/>
      <c r="BE315" s="5"/>
    </row>
    <row r="316" spans="5:57" ht="12" customHeight="1"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4"/>
      <c r="AD316" s="4"/>
      <c r="AE316" s="22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5"/>
      <c r="BA316" s="5"/>
      <c r="BB316" s="5"/>
      <c r="BC316" s="5"/>
      <c r="BD316" s="5"/>
      <c r="BE316" s="5"/>
    </row>
    <row r="317" spans="5:57" ht="12" customHeight="1"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4"/>
      <c r="AD317" s="4"/>
      <c r="AE317" s="22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5"/>
      <c r="BA317" s="5"/>
      <c r="BB317" s="5"/>
      <c r="BC317" s="5"/>
      <c r="BD317" s="5"/>
      <c r="BE317" s="5"/>
    </row>
    <row r="318" spans="5:57" ht="12" customHeight="1"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4"/>
      <c r="AD318" s="4"/>
      <c r="AE318" s="22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5"/>
      <c r="BA318" s="5"/>
      <c r="BB318" s="5"/>
      <c r="BC318" s="5"/>
      <c r="BD318" s="5"/>
      <c r="BE318" s="5"/>
    </row>
    <row r="319" spans="5:57" ht="12" customHeight="1"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4"/>
      <c r="AD319" s="4"/>
      <c r="AE319" s="22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5"/>
      <c r="BA319" s="5"/>
      <c r="BB319" s="5"/>
      <c r="BC319" s="5"/>
      <c r="BD319" s="5"/>
      <c r="BE319" s="5"/>
    </row>
    <row r="320" spans="5:57" ht="12" customHeight="1"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4"/>
      <c r="AD320" s="4"/>
      <c r="AE320" s="22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5"/>
      <c r="BA320" s="5"/>
      <c r="BB320" s="5"/>
      <c r="BC320" s="5"/>
      <c r="BD320" s="5"/>
      <c r="BE320" s="5"/>
    </row>
    <row r="321" spans="5:57" ht="12" customHeight="1"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4"/>
      <c r="AD321" s="4"/>
      <c r="AE321" s="22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5"/>
      <c r="BA321" s="5"/>
      <c r="BB321" s="5"/>
      <c r="BC321" s="5"/>
      <c r="BD321" s="5"/>
      <c r="BE321" s="5"/>
    </row>
    <row r="322" spans="5:57" ht="12" customHeight="1"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4"/>
      <c r="AD322" s="4"/>
      <c r="AE322" s="22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5"/>
      <c r="BA322" s="5"/>
      <c r="BB322" s="5"/>
      <c r="BC322" s="5"/>
      <c r="BD322" s="5"/>
      <c r="BE322" s="5"/>
    </row>
    <row r="323" spans="5:57" ht="12" customHeight="1"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4"/>
      <c r="AD323" s="4"/>
      <c r="AE323" s="22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5"/>
      <c r="BA323" s="5"/>
      <c r="BB323" s="5"/>
      <c r="BC323" s="5"/>
      <c r="BD323" s="5"/>
      <c r="BE323" s="5"/>
    </row>
    <row r="324" spans="5:57" ht="12" customHeight="1"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4"/>
      <c r="AD324" s="4"/>
      <c r="AE324" s="22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5"/>
      <c r="BA324" s="5"/>
      <c r="BB324" s="5"/>
      <c r="BC324" s="5"/>
      <c r="BD324" s="5"/>
      <c r="BE324" s="5"/>
    </row>
    <row r="325" spans="5:57" ht="12" customHeight="1"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4"/>
      <c r="AD325" s="4"/>
      <c r="AE325" s="22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5"/>
      <c r="BA325" s="5"/>
      <c r="BB325" s="5"/>
      <c r="BC325" s="5"/>
      <c r="BD325" s="5"/>
      <c r="BE325" s="5"/>
    </row>
    <row r="326" spans="5:57" ht="12" customHeight="1"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4"/>
      <c r="AD326" s="4"/>
      <c r="AE326" s="22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5"/>
      <c r="BA326" s="5"/>
      <c r="BB326" s="5"/>
      <c r="BC326" s="5"/>
      <c r="BD326" s="5"/>
      <c r="BE326" s="5"/>
    </row>
    <row r="327" spans="5:57" ht="12" customHeight="1"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4"/>
      <c r="AD327" s="4"/>
      <c r="AE327" s="22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5"/>
      <c r="BA327" s="5"/>
      <c r="BB327" s="5"/>
      <c r="BC327" s="5"/>
      <c r="BD327" s="5"/>
      <c r="BE327" s="5"/>
    </row>
    <row r="328" spans="5:57" ht="12" customHeight="1"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4"/>
      <c r="AD328" s="4"/>
      <c r="AE328" s="22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5"/>
      <c r="BA328" s="5"/>
      <c r="BB328" s="5"/>
      <c r="BC328" s="5"/>
      <c r="BD328" s="5"/>
      <c r="BE328" s="5"/>
    </row>
    <row r="329" spans="5:57" ht="12" customHeight="1"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4"/>
      <c r="AD329" s="4"/>
      <c r="AE329" s="22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5"/>
      <c r="BA329" s="5"/>
      <c r="BB329" s="5"/>
      <c r="BC329" s="5"/>
      <c r="BD329" s="5"/>
      <c r="BE329" s="5"/>
    </row>
    <row r="330" spans="5:57" ht="12" customHeight="1"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4"/>
      <c r="AD330" s="4"/>
      <c r="AE330" s="22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5"/>
      <c r="BA330" s="5"/>
      <c r="BB330" s="5"/>
      <c r="BC330" s="5"/>
      <c r="BD330" s="5"/>
      <c r="BE330" s="5"/>
    </row>
    <row r="331" spans="5:57" ht="12" customHeight="1"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4"/>
      <c r="AD331" s="4"/>
      <c r="AE331" s="22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5"/>
      <c r="BA331" s="5"/>
      <c r="BB331" s="5"/>
      <c r="BC331" s="5"/>
      <c r="BD331" s="5"/>
      <c r="BE331" s="5"/>
    </row>
    <row r="332" spans="5:57" ht="12" customHeight="1"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4"/>
      <c r="AD332" s="4"/>
      <c r="AE332" s="22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5"/>
      <c r="BA332" s="5"/>
      <c r="BB332" s="5"/>
      <c r="BC332" s="5"/>
      <c r="BD332" s="5"/>
      <c r="BE332" s="5"/>
    </row>
    <row r="333" spans="5:57" ht="12" customHeight="1"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4"/>
      <c r="AD333" s="4"/>
      <c r="AE333" s="22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5"/>
      <c r="BA333" s="5"/>
      <c r="BB333" s="5"/>
      <c r="BC333" s="5"/>
      <c r="BD333" s="5"/>
      <c r="BE333" s="5"/>
    </row>
    <row r="334" spans="5:57" ht="12" customHeight="1"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4"/>
      <c r="AD334" s="4"/>
      <c r="AE334" s="22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5"/>
      <c r="BA334" s="5"/>
      <c r="BB334" s="5"/>
      <c r="BC334" s="5"/>
      <c r="BD334" s="5"/>
      <c r="BE334" s="5"/>
    </row>
    <row r="335" spans="5:57" ht="12" customHeight="1"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4"/>
      <c r="AD335" s="4"/>
      <c r="AE335" s="22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5"/>
      <c r="BA335" s="5"/>
      <c r="BB335" s="5"/>
      <c r="BC335" s="5"/>
      <c r="BD335" s="5"/>
      <c r="BE335" s="5"/>
    </row>
    <row r="336" spans="5:57" ht="12" customHeight="1"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4"/>
      <c r="AD336" s="4"/>
      <c r="AE336" s="22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5"/>
      <c r="BA336" s="5"/>
      <c r="BB336" s="5"/>
      <c r="BC336" s="5"/>
      <c r="BD336" s="5"/>
      <c r="BE336" s="5"/>
    </row>
    <row r="337" spans="5:57" ht="12" customHeight="1"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4"/>
      <c r="AD337" s="4"/>
      <c r="AE337" s="22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5"/>
      <c r="BA337" s="5"/>
      <c r="BB337" s="5"/>
      <c r="BC337" s="5"/>
      <c r="BD337" s="5"/>
      <c r="BE337" s="5"/>
    </row>
    <row r="338" spans="5:57" ht="12" customHeight="1"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4"/>
      <c r="AD338" s="4"/>
      <c r="AE338" s="22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5"/>
      <c r="BA338" s="5"/>
      <c r="BB338" s="5"/>
      <c r="BC338" s="5"/>
      <c r="BD338" s="5"/>
      <c r="BE338" s="5"/>
    </row>
    <row r="339" spans="5:57" ht="12" customHeight="1"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4"/>
      <c r="AD339" s="4"/>
      <c r="AE339" s="22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5"/>
      <c r="BA339" s="5"/>
      <c r="BB339" s="5"/>
      <c r="BC339" s="5"/>
      <c r="BD339" s="5"/>
      <c r="BE339" s="5"/>
    </row>
    <row r="340" spans="5:57" ht="12" customHeight="1"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4"/>
      <c r="AD340" s="4"/>
      <c r="AE340" s="22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5"/>
      <c r="BA340" s="5"/>
      <c r="BB340" s="5"/>
      <c r="BC340" s="5"/>
      <c r="BD340" s="5"/>
      <c r="BE340" s="5"/>
    </row>
    <row r="341" spans="5:57" ht="12" customHeight="1"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4"/>
      <c r="AD341" s="4"/>
      <c r="AE341" s="22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5"/>
      <c r="BA341" s="5"/>
      <c r="BB341" s="5"/>
      <c r="BC341" s="5"/>
      <c r="BD341" s="5"/>
      <c r="BE341" s="5"/>
    </row>
    <row r="342" spans="5:57" ht="12" customHeight="1"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4"/>
      <c r="AD342" s="4"/>
      <c r="AE342" s="22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5"/>
      <c r="BA342" s="5"/>
      <c r="BB342" s="5"/>
      <c r="BC342" s="5"/>
      <c r="BD342" s="5"/>
      <c r="BE342" s="5"/>
    </row>
    <row r="343" spans="5:57" ht="12" customHeight="1"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4"/>
      <c r="AD343" s="4"/>
      <c r="AE343" s="22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5"/>
      <c r="BA343" s="5"/>
      <c r="BB343" s="5"/>
      <c r="BC343" s="5"/>
      <c r="BD343" s="5"/>
      <c r="BE343" s="5"/>
    </row>
    <row r="344" spans="5:57" ht="12" customHeight="1"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4"/>
      <c r="AD344" s="4"/>
      <c r="AE344" s="22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5"/>
      <c r="BA344" s="5"/>
      <c r="BB344" s="5"/>
      <c r="BC344" s="5"/>
      <c r="BD344" s="5"/>
      <c r="BE344" s="5"/>
    </row>
    <row r="345" spans="5:57" ht="12" customHeight="1"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4"/>
      <c r="AD345" s="4"/>
      <c r="AE345" s="22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5"/>
      <c r="BA345" s="5"/>
      <c r="BB345" s="5"/>
      <c r="BC345" s="5"/>
      <c r="BD345" s="5"/>
      <c r="BE345" s="5"/>
    </row>
    <row r="346" spans="5:57" ht="12" customHeight="1"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4"/>
      <c r="AD346" s="4"/>
      <c r="AE346" s="22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5"/>
      <c r="BA346" s="5"/>
      <c r="BB346" s="5"/>
      <c r="BC346" s="5"/>
      <c r="BD346" s="5"/>
      <c r="BE346" s="5"/>
    </row>
    <row r="347" spans="5:57" ht="12" customHeight="1"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4"/>
      <c r="AD347" s="4"/>
      <c r="AE347" s="22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5"/>
      <c r="BA347" s="5"/>
      <c r="BB347" s="5"/>
      <c r="BC347" s="5"/>
      <c r="BD347" s="5"/>
      <c r="BE347" s="5"/>
    </row>
    <row r="348" spans="5:57" ht="12" customHeight="1"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4"/>
      <c r="AD348" s="4"/>
      <c r="AE348" s="22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5"/>
      <c r="BA348" s="5"/>
      <c r="BB348" s="5"/>
      <c r="BC348" s="5"/>
      <c r="BD348" s="5"/>
      <c r="BE348" s="5"/>
    </row>
    <row r="349" spans="5:57" ht="12" customHeight="1"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4"/>
      <c r="AD349" s="4"/>
      <c r="AE349" s="22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5"/>
      <c r="BA349" s="5"/>
      <c r="BB349" s="5"/>
      <c r="BC349" s="5"/>
      <c r="BD349" s="5"/>
      <c r="BE349" s="5"/>
    </row>
    <row r="350" spans="5:57" ht="12" customHeight="1"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4"/>
      <c r="AD350" s="4"/>
      <c r="AE350" s="22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5"/>
      <c r="BA350" s="5"/>
      <c r="BB350" s="5"/>
      <c r="BC350" s="5"/>
      <c r="BD350" s="5"/>
      <c r="BE350" s="5"/>
    </row>
    <row r="351" spans="5:57" ht="12" customHeight="1"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4"/>
      <c r="AD351" s="4"/>
      <c r="AE351" s="22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5"/>
      <c r="BA351" s="5"/>
      <c r="BB351" s="5"/>
      <c r="BC351" s="5"/>
      <c r="BD351" s="5"/>
      <c r="BE351" s="5"/>
    </row>
    <row r="352" spans="5:57" ht="12" customHeight="1"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4"/>
      <c r="AD352" s="4"/>
      <c r="AE352" s="22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5"/>
      <c r="BA352" s="5"/>
      <c r="BB352" s="5"/>
      <c r="BC352" s="5"/>
      <c r="BD352" s="5"/>
      <c r="BE352" s="5"/>
    </row>
    <row r="353" spans="5:57" ht="12" customHeight="1"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4"/>
      <c r="AD353" s="4"/>
      <c r="AE353" s="22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5"/>
      <c r="BA353" s="5"/>
      <c r="BB353" s="5"/>
      <c r="BC353" s="5"/>
      <c r="BD353" s="5"/>
      <c r="BE353" s="5"/>
    </row>
    <row r="354" spans="5:57" ht="12" customHeight="1"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4"/>
      <c r="AD354" s="4"/>
      <c r="AE354" s="22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5"/>
      <c r="BA354" s="5"/>
      <c r="BB354" s="5"/>
      <c r="BC354" s="5"/>
      <c r="BD354" s="5"/>
      <c r="BE354" s="5"/>
    </row>
    <row r="355" spans="5:57" ht="12" customHeight="1"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4"/>
      <c r="AD355" s="4"/>
      <c r="AE355" s="22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5"/>
      <c r="BA355" s="5"/>
      <c r="BB355" s="5"/>
      <c r="BC355" s="5"/>
      <c r="BD355" s="5"/>
      <c r="BE355" s="5"/>
    </row>
    <row r="356" spans="5:57" ht="12" customHeight="1"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4"/>
      <c r="AD356" s="4"/>
      <c r="AE356" s="22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5"/>
      <c r="BA356" s="5"/>
      <c r="BB356" s="5"/>
      <c r="BC356" s="5"/>
      <c r="BD356" s="5"/>
      <c r="BE356" s="5"/>
    </row>
    <row r="357" spans="5:57" ht="12" customHeight="1"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4"/>
      <c r="AD357" s="4"/>
      <c r="AE357" s="22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5"/>
      <c r="BA357" s="5"/>
      <c r="BB357" s="5"/>
      <c r="BC357" s="5"/>
      <c r="BD357" s="5"/>
      <c r="BE357" s="5"/>
    </row>
    <row r="358" spans="5:57" ht="12" customHeight="1"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4"/>
      <c r="AD358" s="4"/>
      <c r="AE358" s="22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5"/>
      <c r="BA358" s="5"/>
      <c r="BB358" s="5"/>
      <c r="BC358" s="5"/>
      <c r="BD358" s="5"/>
      <c r="BE358" s="5"/>
    </row>
    <row r="359" spans="5:57" ht="12" customHeight="1"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4"/>
      <c r="AD359" s="4"/>
      <c r="AE359" s="22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5"/>
      <c r="BA359" s="5"/>
      <c r="BB359" s="5"/>
      <c r="BC359" s="5"/>
      <c r="BD359" s="5"/>
      <c r="BE359" s="5"/>
    </row>
    <row r="360" spans="5:57" ht="12" customHeight="1"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4"/>
      <c r="AD360" s="4"/>
      <c r="AE360" s="22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5"/>
      <c r="BA360" s="5"/>
      <c r="BB360" s="5"/>
      <c r="BC360" s="5"/>
      <c r="BD360" s="5"/>
      <c r="BE360" s="5"/>
    </row>
    <row r="361" spans="5:57" ht="12" customHeight="1"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4"/>
      <c r="AD361" s="4"/>
      <c r="AE361" s="22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5"/>
      <c r="BA361" s="5"/>
      <c r="BB361" s="5"/>
      <c r="BC361" s="5"/>
      <c r="BD361" s="5"/>
      <c r="BE361" s="5"/>
    </row>
    <row r="362" spans="5:57" ht="12" customHeight="1"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4"/>
      <c r="AD362" s="4"/>
      <c r="AE362" s="22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5"/>
      <c r="BA362" s="5"/>
      <c r="BB362" s="5"/>
      <c r="BC362" s="5"/>
      <c r="BD362" s="5"/>
      <c r="BE362" s="5"/>
    </row>
    <row r="363" spans="5:57" ht="12" customHeight="1"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4"/>
      <c r="AD363" s="4"/>
      <c r="AE363" s="22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5"/>
      <c r="BA363" s="5"/>
      <c r="BB363" s="5"/>
      <c r="BC363" s="5"/>
      <c r="BD363" s="5"/>
      <c r="BE363" s="5"/>
    </row>
    <row r="364" spans="5:57" ht="12" customHeight="1"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4"/>
      <c r="AD364" s="4"/>
      <c r="AE364" s="22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5"/>
      <c r="BA364" s="5"/>
      <c r="BB364" s="5"/>
      <c r="BC364" s="5"/>
      <c r="BD364" s="5"/>
      <c r="BE364" s="5"/>
    </row>
    <row r="365" spans="5:57" ht="12" customHeight="1"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4"/>
      <c r="AD365" s="4"/>
      <c r="AE365" s="22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5"/>
      <c r="BA365" s="5"/>
      <c r="BB365" s="5"/>
      <c r="BC365" s="5"/>
      <c r="BD365" s="5"/>
      <c r="BE365" s="5"/>
    </row>
    <row r="366" spans="5:57" ht="12" customHeight="1"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4"/>
      <c r="AD366" s="4"/>
      <c r="AE366" s="22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5"/>
      <c r="BA366" s="5"/>
      <c r="BB366" s="5"/>
      <c r="BC366" s="5"/>
      <c r="BD366" s="5"/>
      <c r="BE366" s="5"/>
    </row>
    <row r="367" spans="5:57" ht="12" customHeight="1"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4"/>
      <c r="AD367" s="4"/>
      <c r="AE367" s="22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5"/>
      <c r="BA367" s="5"/>
      <c r="BB367" s="5"/>
      <c r="BC367" s="5"/>
      <c r="BD367" s="5"/>
      <c r="BE367" s="5"/>
    </row>
    <row r="368" spans="5:57" ht="12" customHeight="1"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4"/>
      <c r="AD368" s="4"/>
      <c r="AE368" s="22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5"/>
      <c r="BA368" s="5"/>
      <c r="BB368" s="5"/>
      <c r="BC368" s="5"/>
      <c r="BD368" s="5"/>
      <c r="BE368" s="5"/>
    </row>
    <row r="369" spans="5:57" ht="12" customHeight="1"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4"/>
      <c r="AD369" s="4"/>
      <c r="AE369" s="22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5"/>
      <c r="BA369" s="5"/>
      <c r="BB369" s="5"/>
      <c r="BC369" s="5"/>
      <c r="BD369" s="5"/>
      <c r="BE369" s="5"/>
    </row>
    <row r="370" spans="5:57" ht="12" customHeight="1"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4"/>
      <c r="AD370" s="4"/>
      <c r="AE370" s="22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5"/>
      <c r="BA370" s="5"/>
      <c r="BB370" s="5"/>
      <c r="BC370" s="5"/>
      <c r="BD370" s="5"/>
      <c r="BE370" s="5"/>
    </row>
    <row r="371" spans="5:57" ht="12" customHeight="1"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4"/>
      <c r="AD371" s="4"/>
      <c r="AE371" s="22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5"/>
      <c r="BA371" s="5"/>
      <c r="BB371" s="5"/>
      <c r="BC371" s="5"/>
      <c r="BD371" s="5"/>
      <c r="BE371" s="5"/>
    </row>
    <row r="372" spans="5:57" ht="12" customHeight="1"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4"/>
      <c r="AD372" s="4"/>
      <c r="AE372" s="22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5"/>
      <c r="BA372" s="5"/>
      <c r="BB372" s="5"/>
      <c r="BC372" s="5"/>
      <c r="BD372" s="5"/>
      <c r="BE372" s="5"/>
    </row>
    <row r="373" spans="5:57" ht="12" customHeight="1"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4"/>
      <c r="AD373" s="4"/>
      <c r="AE373" s="22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5"/>
      <c r="BA373" s="5"/>
      <c r="BB373" s="5"/>
      <c r="BC373" s="5"/>
      <c r="BD373" s="5"/>
      <c r="BE373" s="5"/>
    </row>
    <row r="374" spans="5:57" ht="12" customHeight="1"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4"/>
      <c r="AD374" s="4"/>
      <c r="AE374" s="22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5"/>
      <c r="BA374" s="5"/>
      <c r="BB374" s="5"/>
      <c r="BC374" s="5"/>
      <c r="BD374" s="5"/>
      <c r="BE374" s="5"/>
    </row>
    <row r="375" spans="5:57" ht="12" customHeight="1"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4"/>
      <c r="AD375" s="4"/>
      <c r="AE375" s="22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5"/>
      <c r="BA375" s="5"/>
      <c r="BB375" s="5"/>
      <c r="BC375" s="5"/>
      <c r="BD375" s="5"/>
      <c r="BE375" s="5"/>
    </row>
    <row r="376" spans="5:57" ht="12" customHeight="1"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4"/>
      <c r="AD376" s="4"/>
      <c r="AE376" s="22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5"/>
      <c r="BA376" s="5"/>
      <c r="BB376" s="5"/>
      <c r="BC376" s="5"/>
      <c r="BD376" s="5"/>
      <c r="BE376" s="5"/>
    </row>
    <row r="377" spans="5:57" ht="12" customHeight="1"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4"/>
      <c r="AD377" s="4"/>
      <c r="AE377" s="22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5"/>
      <c r="BA377" s="5"/>
      <c r="BB377" s="5"/>
      <c r="BC377" s="5"/>
      <c r="BD377" s="5"/>
      <c r="BE377" s="5"/>
    </row>
    <row r="378" spans="5:57" ht="12" customHeight="1"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4"/>
      <c r="AD378" s="4"/>
      <c r="AE378" s="22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5"/>
      <c r="BA378" s="5"/>
      <c r="BB378" s="5"/>
      <c r="BC378" s="5"/>
      <c r="BD378" s="5"/>
      <c r="BE378" s="5"/>
    </row>
    <row r="379" spans="5:57" ht="12" customHeight="1"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4"/>
      <c r="AD379" s="4"/>
      <c r="AE379" s="22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5"/>
      <c r="BA379" s="5"/>
      <c r="BB379" s="5"/>
      <c r="BC379" s="5"/>
      <c r="BD379" s="5"/>
      <c r="BE379" s="5"/>
    </row>
    <row r="380" spans="5:57" ht="12" customHeight="1"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4"/>
      <c r="AD380" s="4"/>
      <c r="AE380" s="22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5"/>
      <c r="BA380" s="5"/>
      <c r="BB380" s="5"/>
      <c r="BC380" s="5"/>
      <c r="BD380" s="5"/>
      <c r="BE380" s="5"/>
    </row>
    <row r="381" spans="5:57" ht="12" customHeight="1"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4"/>
      <c r="AD381" s="4"/>
      <c r="AE381" s="22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5"/>
      <c r="BA381" s="5"/>
      <c r="BB381" s="5"/>
      <c r="BC381" s="5"/>
      <c r="BD381" s="5"/>
      <c r="BE381" s="5"/>
    </row>
    <row r="382" spans="5:57" ht="12" customHeight="1"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4"/>
      <c r="AD382" s="4"/>
      <c r="AE382" s="22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5"/>
      <c r="BA382" s="5"/>
      <c r="BB382" s="5"/>
      <c r="BC382" s="5"/>
      <c r="BD382" s="5"/>
      <c r="BE382" s="5"/>
    </row>
    <row r="383" spans="5:57" ht="12" customHeight="1"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4"/>
      <c r="AD383" s="4"/>
      <c r="AE383" s="22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5"/>
      <c r="BA383" s="5"/>
      <c r="BB383" s="5"/>
      <c r="BC383" s="5"/>
      <c r="BD383" s="5"/>
      <c r="BE383" s="5"/>
    </row>
    <row r="384" spans="5:57" ht="12" customHeight="1"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4"/>
      <c r="AD384" s="4"/>
      <c r="AE384" s="22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5"/>
      <c r="BA384" s="5"/>
      <c r="BB384" s="5"/>
      <c r="BC384" s="5"/>
      <c r="BD384" s="5"/>
      <c r="BE384" s="5"/>
    </row>
    <row r="385" spans="5:57" ht="12" customHeight="1"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4"/>
      <c r="AD385" s="4"/>
      <c r="AE385" s="22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5"/>
      <c r="BA385" s="5"/>
      <c r="BB385" s="5"/>
      <c r="BC385" s="5"/>
      <c r="BD385" s="5"/>
      <c r="BE385" s="5"/>
    </row>
    <row r="386" spans="5:57" ht="12" customHeight="1"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4"/>
      <c r="AD386" s="4"/>
      <c r="AE386" s="22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5"/>
      <c r="BA386" s="5"/>
      <c r="BB386" s="5"/>
      <c r="BC386" s="5"/>
      <c r="BD386" s="5"/>
      <c r="BE386" s="5"/>
    </row>
    <row r="387" spans="5:57" ht="12" customHeight="1"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4"/>
      <c r="AD387" s="4"/>
      <c r="AE387" s="22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5"/>
      <c r="BA387" s="5"/>
      <c r="BB387" s="5"/>
      <c r="BC387" s="5"/>
      <c r="BD387" s="5"/>
      <c r="BE387" s="5"/>
    </row>
    <row r="388" spans="5:57" ht="12" customHeight="1"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4"/>
      <c r="AD388" s="4"/>
      <c r="AE388" s="22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5"/>
      <c r="BA388" s="5"/>
      <c r="BB388" s="5"/>
      <c r="BC388" s="5"/>
      <c r="BD388" s="5"/>
      <c r="BE388" s="5"/>
    </row>
    <row r="389" spans="5:57" ht="12" customHeight="1"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4"/>
      <c r="AD389" s="4"/>
      <c r="AE389" s="22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5"/>
      <c r="BA389" s="5"/>
      <c r="BB389" s="5"/>
      <c r="BC389" s="5"/>
      <c r="BD389" s="5"/>
      <c r="BE389" s="5"/>
    </row>
    <row r="390" spans="5:57" ht="12" customHeight="1"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4"/>
      <c r="AD390" s="4"/>
      <c r="AE390" s="22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5"/>
      <c r="BA390" s="5"/>
      <c r="BB390" s="5"/>
      <c r="BC390" s="5"/>
      <c r="BD390" s="5"/>
      <c r="BE390" s="5"/>
    </row>
    <row r="391" spans="5:57" ht="12" customHeight="1"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4"/>
      <c r="AD391" s="4"/>
      <c r="AE391" s="22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5"/>
      <c r="BA391" s="5"/>
      <c r="BB391" s="5"/>
      <c r="BC391" s="5"/>
      <c r="BD391" s="5"/>
      <c r="BE391" s="5"/>
    </row>
    <row r="392" spans="5:57" ht="12" customHeight="1"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4"/>
      <c r="AD392" s="4"/>
      <c r="AE392" s="22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5"/>
      <c r="BA392" s="5"/>
      <c r="BB392" s="5"/>
      <c r="BC392" s="5"/>
      <c r="BD392" s="5"/>
      <c r="BE392" s="5"/>
    </row>
    <row r="393" spans="5:57" ht="12" customHeight="1"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4"/>
      <c r="AD393" s="4"/>
      <c r="AE393" s="22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5"/>
      <c r="BA393" s="5"/>
      <c r="BB393" s="5"/>
      <c r="BC393" s="5"/>
      <c r="BD393" s="5"/>
      <c r="BE393" s="5"/>
    </row>
    <row r="394" spans="5:57" ht="12" customHeight="1"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4"/>
      <c r="AD394" s="4"/>
      <c r="AE394" s="22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5"/>
      <c r="BA394" s="5"/>
      <c r="BB394" s="5"/>
      <c r="BC394" s="5"/>
      <c r="BD394" s="5"/>
      <c r="BE394" s="5"/>
    </row>
    <row r="395" spans="5:57" ht="12" customHeight="1"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4"/>
      <c r="AD395" s="4"/>
      <c r="AE395" s="22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5"/>
      <c r="BA395" s="5"/>
      <c r="BB395" s="5"/>
      <c r="BC395" s="5"/>
      <c r="BD395" s="5"/>
      <c r="BE395" s="5"/>
    </row>
    <row r="396" spans="5:57" ht="12" customHeight="1"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4"/>
      <c r="AD396" s="4"/>
      <c r="AE396" s="22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5"/>
      <c r="BA396" s="5"/>
      <c r="BB396" s="5"/>
      <c r="BC396" s="5"/>
      <c r="BD396" s="5"/>
      <c r="BE396" s="5"/>
    </row>
    <row r="397" spans="5:57" ht="12" customHeight="1"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4"/>
      <c r="AD397" s="4"/>
      <c r="AE397" s="22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5"/>
      <c r="BA397" s="5"/>
      <c r="BB397" s="5"/>
      <c r="BC397" s="5"/>
      <c r="BD397" s="5"/>
      <c r="BE397" s="5"/>
    </row>
    <row r="398" spans="5:57" ht="12" customHeight="1"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4"/>
      <c r="AD398" s="4"/>
      <c r="AE398" s="22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5"/>
      <c r="BA398" s="5"/>
      <c r="BB398" s="5"/>
      <c r="BC398" s="5"/>
      <c r="BD398" s="5"/>
      <c r="BE398" s="5"/>
    </row>
    <row r="399" spans="5:57" ht="12" customHeight="1"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4"/>
      <c r="AD399" s="4"/>
      <c r="AE399" s="22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5"/>
      <c r="BA399" s="5"/>
      <c r="BB399" s="5"/>
      <c r="BC399" s="5"/>
      <c r="BD399" s="5"/>
      <c r="BE399" s="5"/>
    </row>
    <row r="400" spans="5:57" ht="12" customHeight="1"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4"/>
      <c r="AD400" s="4"/>
      <c r="AE400" s="22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5"/>
      <c r="BA400" s="5"/>
      <c r="BB400" s="5"/>
      <c r="BC400" s="5"/>
      <c r="BD400" s="5"/>
      <c r="BE400" s="5"/>
    </row>
    <row r="401" spans="5:57" ht="12" customHeight="1"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4"/>
      <c r="AD401" s="4"/>
      <c r="AE401" s="22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5"/>
      <c r="BA401" s="5"/>
      <c r="BB401" s="5"/>
      <c r="BC401" s="5"/>
      <c r="BD401" s="5"/>
      <c r="BE401" s="5"/>
    </row>
    <row r="402" spans="5:57" ht="12" customHeight="1"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4"/>
      <c r="AD402" s="4"/>
      <c r="AE402" s="22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5"/>
      <c r="BA402" s="5"/>
      <c r="BB402" s="5"/>
      <c r="BC402" s="5"/>
      <c r="BD402" s="5"/>
      <c r="BE402" s="5"/>
    </row>
    <row r="403" spans="5:57" ht="12" customHeight="1"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4"/>
      <c r="AD403" s="4"/>
      <c r="AE403" s="22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5"/>
      <c r="BA403" s="5"/>
      <c r="BB403" s="5"/>
      <c r="BC403" s="5"/>
      <c r="BD403" s="5"/>
      <c r="BE403" s="5"/>
    </row>
    <row r="404" spans="5:57" ht="12" customHeight="1"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4"/>
      <c r="AD404" s="4"/>
      <c r="AE404" s="22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5"/>
      <c r="BA404" s="5"/>
      <c r="BB404" s="5"/>
      <c r="BC404" s="5"/>
      <c r="BD404" s="5"/>
      <c r="BE404" s="5"/>
    </row>
    <row r="405" spans="5:57" ht="12" customHeight="1"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4"/>
      <c r="AD405" s="4"/>
      <c r="AE405" s="22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5"/>
      <c r="BA405" s="5"/>
      <c r="BB405" s="5"/>
      <c r="BC405" s="5"/>
      <c r="BD405" s="5"/>
      <c r="BE405" s="5"/>
    </row>
    <row r="406" spans="5:57" ht="12" customHeight="1"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4"/>
      <c r="AD406" s="4"/>
      <c r="AE406" s="22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5"/>
      <c r="BA406" s="5"/>
      <c r="BB406" s="5"/>
      <c r="BC406" s="5"/>
      <c r="BD406" s="5"/>
      <c r="BE406" s="5"/>
    </row>
    <row r="407" spans="5:57" ht="12" customHeight="1"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4"/>
      <c r="AD407" s="4"/>
      <c r="AE407" s="22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5"/>
      <c r="BA407" s="5"/>
      <c r="BB407" s="5"/>
      <c r="BC407" s="5"/>
      <c r="BD407" s="5"/>
      <c r="BE407" s="5"/>
    </row>
    <row r="408" spans="5:57" ht="12" customHeight="1"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4"/>
      <c r="AD408" s="4"/>
      <c r="AE408" s="22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5"/>
      <c r="BA408" s="5"/>
      <c r="BB408" s="5"/>
      <c r="BC408" s="5"/>
      <c r="BD408" s="5"/>
      <c r="BE408" s="5"/>
    </row>
    <row r="409" spans="5:57" ht="12" customHeight="1"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4"/>
      <c r="AD409" s="4"/>
      <c r="AE409" s="22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5"/>
      <c r="BA409" s="5"/>
      <c r="BB409" s="5"/>
      <c r="BC409" s="5"/>
      <c r="BD409" s="5"/>
      <c r="BE409" s="5"/>
    </row>
    <row r="410" spans="5:57" ht="12" customHeight="1"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4"/>
      <c r="AD410" s="4"/>
      <c r="AE410" s="22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5"/>
      <c r="BA410" s="5"/>
      <c r="BB410" s="5"/>
      <c r="BC410" s="5"/>
      <c r="BD410" s="5"/>
      <c r="BE410" s="5"/>
    </row>
    <row r="411" spans="5:57" ht="12" customHeight="1"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4"/>
      <c r="AD411" s="4"/>
      <c r="AE411" s="22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5"/>
      <c r="BA411" s="5"/>
      <c r="BB411" s="5"/>
      <c r="BC411" s="5"/>
      <c r="BD411" s="5"/>
      <c r="BE411" s="5"/>
    </row>
    <row r="412" spans="5:57" ht="12" customHeight="1"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4"/>
      <c r="AD412" s="4"/>
      <c r="AE412" s="22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5"/>
      <c r="BA412" s="5"/>
      <c r="BB412" s="5"/>
      <c r="BC412" s="5"/>
      <c r="BD412" s="5"/>
      <c r="BE412" s="5"/>
    </row>
    <row r="413" spans="5:57" ht="12" customHeight="1"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4"/>
      <c r="AD413" s="4"/>
      <c r="AE413" s="22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5"/>
      <c r="BA413" s="5"/>
      <c r="BB413" s="5"/>
      <c r="BC413" s="5"/>
      <c r="BD413" s="5"/>
      <c r="BE413" s="5"/>
    </row>
    <row r="414" spans="5:57" ht="12" customHeight="1"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4"/>
      <c r="AD414" s="4"/>
      <c r="AE414" s="22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5"/>
      <c r="BA414" s="5"/>
      <c r="BB414" s="5"/>
      <c r="BC414" s="5"/>
      <c r="BD414" s="5"/>
      <c r="BE414" s="5"/>
    </row>
    <row r="415" spans="5:57" ht="12" customHeight="1"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4"/>
      <c r="AD415" s="4"/>
      <c r="AE415" s="22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5"/>
      <c r="BA415" s="5"/>
      <c r="BB415" s="5"/>
      <c r="BC415" s="5"/>
      <c r="BD415" s="5"/>
      <c r="BE415" s="5"/>
    </row>
    <row r="416" spans="5:57" ht="12" customHeight="1"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4"/>
      <c r="AD416" s="4"/>
      <c r="AE416" s="22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5"/>
      <c r="BA416" s="5"/>
      <c r="BB416" s="5"/>
      <c r="BC416" s="5"/>
      <c r="BD416" s="5"/>
      <c r="BE416" s="5"/>
    </row>
    <row r="417" spans="5:57" ht="12" customHeight="1"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4"/>
      <c r="AD417" s="4"/>
      <c r="AE417" s="22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5"/>
      <c r="BA417" s="5"/>
      <c r="BB417" s="5"/>
      <c r="BC417" s="5"/>
      <c r="BD417" s="5"/>
      <c r="BE417" s="5"/>
    </row>
    <row r="418" spans="5:57" ht="12" customHeight="1"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4"/>
      <c r="AD418" s="4"/>
      <c r="AE418" s="22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5"/>
      <c r="BA418" s="5"/>
      <c r="BB418" s="5"/>
      <c r="BC418" s="5"/>
      <c r="BD418" s="5"/>
      <c r="BE418" s="5"/>
    </row>
    <row r="419" spans="5:57" ht="12" customHeight="1"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4"/>
      <c r="AD419" s="4"/>
      <c r="AE419" s="22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5"/>
      <c r="BA419" s="5"/>
      <c r="BB419" s="5"/>
      <c r="BC419" s="5"/>
      <c r="BD419" s="5"/>
      <c r="BE419" s="5"/>
    </row>
    <row r="420" spans="5:57" ht="12" customHeight="1"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4"/>
      <c r="AD420" s="4"/>
      <c r="AE420" s="22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5"/>
      <c r="BA420" s="5"/>
      <c r="BB420" s="5"/>
      <c r="BC420" s="5"/>
      <c r="BD420" s="5"/>
      <c r="BE420" s="5"/>
    </row>
    <row r="421" spans="5:57" ht="12" customHeight="1"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4"/>
      <c r="AD421" s="4"/>
      <c r="AE421" s="22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5"/>
      <c r="BA421" s="5"/>
      <c r="BB421" s="5"/>
      <c r="BC421" s="5"/>
      <c r="BD421" s="5"/>
      <c r="BE421" s="5"/>
    </row>
    <row r="422" spans="5:57" ht="12" customHeight="1"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4"/>
      <c r="AD422" s="4"/>
      <c r="AE422" s="22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5"/>
      <c r="BA422" s="5"/>
      <c r="BB422" s="5"/>
      <c r="BC422" s="5"/>
      <c r="BD422" s="5"/>
      <c r="BE422" s="5"/>
    </row>
    <row r="423" spans="5:57" ht="12" customHeight="1"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22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5"/>
      <c r="BA423" s="5"/>
      <c r="BB423" s="5"/>
      <c r="BC423" s="5"/>
      <c r="BD423" s="5"/>
      <c r="BE423" s="5"/>
    </row>
    <row r="424" spans="5:57" ht="12" customHeight="1"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4"/>
      <c r="AD424" s="4"/>
      <c r="AE424" s="22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5"/>
      <c r="BA424" s="5"/>
      <c r="BB424" s="5"/>
      <c r="BC424" s="5"/>
      <c r="BD424" s="5"/>
      <c r="BE424" s="5"/>
    </row>
    <row r="425" spans="5:57" ht="12" customHeight="1"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4"/>
      <c r="AD425" s="4"/>
      <c r="AE425" s="22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5"/>
      <c r="BA425" s="5"/>
      <c r="BB425" s="5"/>
      <c r="BC425" s="5"/>
      <c r="BD425" s="5"/>
      <c r="BE425" s="5"/>
    </row>
    <row r="426" spans="5:57" ht="12" customHeight="1"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4"/>
      <c r="AD426" s="4"/>
      <c r="AE426" s="22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5"/>
      <c r="BA426" s="5"/>
      <c r="BB426" s="5"/>
      <c r="BC426" s="5"/>
      <c r="BD426" s="5"/>
      <c r="BE426" s="5"/>
    </row>
    <row r="427" spans="5:57" ht="12" customHeight="1"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4"/>
      <c r="AD427" s="4"/>
      <c r="AE427" s="22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5"/>
      <c r="BA427" s="5"/>
      <c r="BB427" s="5"/>
      <c r="BC427" s="5"/>
      <c r="BD427" s="5"/>
      <c r="BE427" s="5"/>
    </row>
    <row r="428" spans="5:57" ht="12" customHeight="1"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4"/>
      <c r="AD428" s="4"/>
      <c r="AE428" s="22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5"/>
      <c r="BA428" s="5"/>
      <c r="BB428" s="5"/>
      <c r="BC428" s="5"/>
      <c r="BD428" s="5"/>
      <c r="BE428" s="5"/>
    </row>
    <row r="429" spans="5:57" ht="12" customHeight="1"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4"/>
      <c r="AD429" s="4"/>
      <c r="AE429" s="22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5"/>
      <c r="BA429" s="5"/>
      <c r="BB429" s="5"/>
      <c r="BC429" s="5"/>
      <c r="BD429" s="5"/>
      <c r="BE429" s="5"/>
    </row>
    <row r="430" spans="5:57" ht="12" customHeight="1"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4"/>
      <c r="AD430" s="4"/>
      <c r="AE430" s="22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5"/>
      <c r="BA430" s="5"/>
      <c r="BB430" s="5"/>
      <c r="BC430" s="5"/>
      <c r="BD430" s="5"/>
      <c r="BE430" s="5"/>
    </row>
    <row r="431" spans="5:57" ht="12" customHeight="1"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4"/>
      <c r="AD431" s="4"/>
      <c r="AE431" s="22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5"/>
      <c r="BA431" s="5"/>
      <c r="BB431" s="5"/>
      <c r="BC431" s="5"/>
      <c r="BD431" s="5"/>
      <c r="BE431" s="5"/>
    </row>
    <row r="432" spans="5:57" ht="12" customHeight="1"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4"/>
      <c r="AD432" s="4"/>
      <c r="AE432" s="22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5"/>
      <c r="BA432" s="5"/>
      <c r="BB432" s="5"/>
      <c r="BC432" s="5"/>
      <c r="BD432" s="5"/>
      <c r="BE432" s="5"/>
    </row>
    <row r="433" spans="5:57" ht="12" customHeight="1"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4"/>
      <c r="AD433" s="4"/>
      <c r="AE433" s="22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5"/>
      <c r="BA433" s="5"/>
      <c r="BB433" s="5"/>
      <c r="BC433" s="5"/>
      <c r="BD433" s="5"/>
      <c r="BE433" s="5"/>
    </row>
    <row r="434" spans="5:57" ht="12" customHeight="1"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4"/>
      <c r="AD434" s="4"/>
      <c r="AE434" s="22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5"/>
      <c r="BA434" s="5"/>
      <c r="BB434" s="5"/>
      <c r="BC434" s="5"/>
      <c r="BD434" s="5"/>
      <c r="BE434" s="5"/>
    </row>
    <row r="435" spans="5:57" ht="12" customHeight="1"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4"/>
      <c r="AD435" s="4"/>
      <c r="AE435" s="22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5"/>
      <c r="BA435" s="5"/>
      <c r="BB435" s="5"/>
      <c r="BC435" s="5"/>
      <c r="BD435" s="5"/>
      <c r="BE435" s="5"/>
    </row>
    <row r="436" spans="5:57" ht="12" customHeight="1"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4"/>
      <c r="AD436" s="4"/>
      <c r="AE436" s="22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5"/>
      <c r="BA436" s="5"/>
      <c r="BB436" s="5"/>
      <c r="BC436" s="5"/>
      <c r="BD436" s="5"/>
      <c r="BE436" s="5"/>
    </row>
    <row r="437" spans="5:57" ht="12" customHeight="1"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4"/>
      <c r="AD437" s="4"/>
      <c r="AE437" s="22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5"/>
      <c r="BA437" s="5"/>
      <c r="BB437" s="5"/>
      <c r="BC437" s="5"/>
      <c r="BD437" s="5"/>
      <c r="BE437" s="5"/>
    </row>
    <row r="438" spans="5:57" ht="12" customHeight="1"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4"/>
      <c r="AD438" s="4"/>
      <c r="AE438" s="22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5"/>
      <c r="BA438" s="5"/>
      <c r="BB438" s="5"/>
      <c r="BC438" s="5"/>
      <c r="BD438" s="5"/>
      <c r="BE438" s="5"/>
    </row>
    <row r="439" spans="5:57" ht="12" customHeight="1"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4"/>
      <c r="AD439" s="4"/>
      <c r="AE439" s="22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5"/>
      <c r="BA439" s="5"/>
      <c r="BB439" s="5"/>
      <c r="BC439" s="5"/>
      <c r="BD439" s="5"/>
      <c r="BE439" s="5"/>
    </row>
    <row r="440" spans="5:57" ht="12" customHeight="1"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22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5"/>
      <c r="BA440" s="5"/>
      <c r="BB440" s="5"/>
      <c r="BC440" s="5"/>
      <c r="BD440" s="5"/>
      <c r="BE440" s="5"/>
    </row>
    <row r="441" spans="5:57" ht="12" customHeight="1"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22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5"/>
      <c r="BA441" s="5"/>
      <c r="BB441" s="5"/>
      <c r="BC441" s="5"/>
      <c r="BD441" s="5"/>
      <c r="BE441" s="5"/>
    </row>
    <row r="442" spans="5:57" ht="12" customHeight="1"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22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5"/>
      <c r="BA442" s="5"/>
      <c r="BB442" s="5"/>
      <c r="BC442" s="5"/>
      <c r="BD442" s="5"/>
      <c r="BE442" s="5"/>
    </row>
    <row r="443" spans="5:57" ht="12" customHeight="1"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22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5"/>
      <c r="BA443" s="5"/>
      <c r="BB443" s="5"/>
      <c r="BC443" s="5"/>
      <c r="BD443" s="5"/>
      <c r="BE443" s="5"/>
    </row>
    <row r="444" spans="5:57" ht="12" customHeight="1"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4"/>
      <c r="AD444" s="4"/>
      <c r="AE444" s="22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5"/>
      <c r="BA444" s="5"/>
      <c r="BB444" s="5"/>
      <c r="BC444" s="5"/>
      <c r="BD444" s="5"/>
      <c r="BE444" s="5"/>
    </row>
    <row r="445" spans="5:57" ht="12" customHeight="1"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4"/>
      <c r="AD445" s="4"/>
      <c r="AE445" s="22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5"/>
      <c r="BA445" s="5"/>
      <c r="BB445" s="5"/>
      <c r="BC445" s="5"/>
      <c r="BD445" s="5"/>
      <c r="BE445" s="5"/>
    </row>
    <row r="446" spans="5:57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22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5"/>
      <c r="BA446" s="5"/>
      <c r="BB446" s="5"/>
      <c r="BC446" s="5"/>
      <c r="BD446" s="5"/>
      <c r="BE446" s="5"/>
    </row>
    <row r="447" spans="5:57" ht="12" customHeight="1"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22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5"/>
      <c r="BA447" s="5"/>
      <c r="BB447" s="5"/>
      <c r="BC447" s="5"/>
      <c r="BD447" s="5"/>
      <c r="BE447" s="5"/>
    </row>
    <row r="448" spans="5:57" ht="12" customHeight="1"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22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5"/>
      <c r="BA448" s="5"/>
      <c r="BB448" s="5"/>
      <c r="BC448" s="5"/>
      <c r="BD448" s="5"/>
      <c r="BE448" s="5"/>
    </row>
    <row r="449" spans="5:57" ht="12" customHeight="1"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4"/>
      <c r="AD449" s="4"/>
      <c r="AE449" s="22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5"/>
      <c r="BA449" s="5"/>
      <c r="BB449" s="5"/>
      <c r="BC449" s="5"/>
      <c r="BD449" s="5"/>
      <c r="BE449" s="5"/>
    </row>
    <row r="450" spans="5:57" ht="12" customHeight="1"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4"/>
      <c r="AD450" s="4"/>
      <c r="AE450" s="22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5"/>
      <c r="BA450" s="5"/>
      <c r="BB450" s="5"/>
      <c r="BC450" s="5"/>
      <c r="BD450" s="5"/>
      <c r="BE450" s="5"/>
    </row>
    <row r="451" spans="5:57" ht="12" customHeight="1"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4"/>
      <c r="AD451" s="4"/>
      <c r="AE451" s="22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5"/>
      <c r="BA451" s="5"/>
      <c r="BB451" s="5"/>
      <c r="BC451" s="5"/>
      <c r="BD451" s="5"/>
      <c r="BE451" s="5"/>
    </row>
    <row r="452" spans="5:57" ht="12" customHeight="1"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4"/>
      <c r="AD452" s="4"/>
      <c r="AE452" s="22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5"/>
      <c r="BA452" s="5"/>
      <c r="BB452" s="5"/>
      <c r="BC452" s="5"/>
      <c r="BD452" s="5"/>
      <c r="BE452" s="5"/>
    </row>
    <row r="453" spans="5:57" ht="12" customHeight="1"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4"/>
      <c r="AD453" s="4"/>
      <c r="AE453" s="22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5"/>
      <c r="BA453" s="5"/>
      <c r="BB453" s="5"/>
      <c r="BC453" s="5"/>
      <c r="BD453" s="5"/>
      <c r="BE453" s="5"/>
    </row>
    <row r="454" spans="5:57" ht="12" customHeight="1"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4"/>
      <c r="AD454" s="4"/>
      <c r="AE454" s="22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5"/>
      <c r="BA454" s="5"/>
      <c r="BB454" s="5"/>
      <c r="BC454" s="5"/>
      <c r="BD454" s="5"/>
      <c r="BE454" s="5"/>
    </row>
    <row r="455" spans="5:57" ht="12" customHeight="1"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4"/>
      <c r="AD455" s="4"/>
      <c r="AE455" s="22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5"/>
      <c r="BA455" s="5"/>
      <c r="BB455" s="5"/>
      <c r="BC455" s="5"/>
      <c r="BD455" s="5"/>
      <c r="BE455" s="5"/>
    </row>
    <row r="456" spans="5:57" ht="12" customHeight="1"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4"/>
      <c r="AD456" s="4"/>
      <c r="AE456" s="22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5"/>
      <c r="BA456" s="5"/>
      <c r="BB456" s="5"/>
      <c r="BC456" s="5"/>
      <c r="BD456" s="5"/>
      <c r="BE456" s="5"/>
    </row>
    <row r="457" spans="5:57" ht="12" customHeight="1"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4"/>
      <c r="AD457" s="4"/>
      <c r="AE457" s="22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5"/>
      <c r="BA457" s="5"/>
      <c r="BB457" s="5"/>
      <c r="BC457" s="5"/>
      <c r="BD457" s="5"/>
      <c r="BE457" s="5"/>
    </row>
    <row r="458" spans="5:57" ht="12" customHeight="1"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4"/>
      <c r="AD458" s="4"/>
      <c r="AE458" s="22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5"/>
      <c r="BA458" s="5"/>
      <c r="BB458" s="5"/>
      <c r="BC458" s="5"/>
      <c r="BD458" s="5"/>
      <c r="BE458" s="5"/>
    </row>
    <row r="459" spans="5:57" ht="12" customHeight="1"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4"/>
      <c r="AD459" s="4"/>
      <c r="AE459" s="22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5"/>
      <c r="BA459" s="5"/>
      <c r="BB459" s="5"/>
      <c r="BC459" s="5"/>
      <c r="BD459" s="5"/>
      <c r="BE459" s="5"/>
    </row>
    <row r="460" spans="5:57" ht="12" customHeight="1"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4"/>
      <c r="AD460" s="4"/>
      <c r="AE460" s="22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5"/>
      <c r="BA460" s="5"/>
      <c r="BB460" s="5"/>
      <c r="BC460" s="5"/>
      <c r="BD460" s="5"/>
      <c r="BE460" s="5"/>
    </row>
    <row r="461" spans="5:57" ht="12" customHeight="1"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4"/>
      <c r="AD461" s="4"/>
      <c r="AE461" s="22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5"/>
      <c r="BA461" s="5"/>
      <c r="BB461" s="5"/>
      <c r="BC461" s="5"/>
      <c r="BD461" s="5"/>
      <c r="BE461" s="5"/>
    </row>
    <row r="462" spans="5:57" ht="12" customHeight="1"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4"/>
      <c r="AD462" s="4"/>
      <c r="AE462" s="22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5"/>
      <c r="BA462" s="5"/>
      <c r="BB462" s="5"/>
      <c r="BC462" s="5"/>
      <c r="BD462" s="5"/>
      <c r="BE462" s="5"/>
    </row>
    <row r="463" spans="5:57" ht="12" customHeight="1"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4"/>
      <c r="AD463" s="4"/>
      <c r="AE463" s="22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5"/>
      <c r="BA463" s="5"/>
      <c r="BB463" s="5"/>
      <c r="BC463" s="5"/>
      <c r="BD463" s="5"/>
      <c r="BE463" s="5"/>
    </row>
    <row r="464" spans="5:57" ht="12" customHeight="1"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4"/>
      <c r="AD464" s="4"/>
      <c r="AE464" s="22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5"/>
      <c r="BA464" s="5"/>
      <c r="BB464" s="5"/>
      <c r="BC464" s="5"/>
      <c r="BD464" s="5"/>
      <c r="BE464" s="5"/>
    </row>
    <row r="465" spans="5:57" ht="12" customHeight="1"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4"/>
      <c r="AD465" s="4"/>
      <c r="AE465" s="22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5"/>
      <c r="BA465" s="5"/>
      <c r="BB465" s="5"/>
      <c r="BC465" s="5"/>
      <c r="BD465" s="5"/>
      <c r="BE465" s="5"/>
    </row>
    <row r="466" spans="5:57" ht="12" customHeight="1"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4"/>
      <c r="AD466" s="4"/>
      <c r="AE466" s="22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5"/>
      <c r="BA466" s="5"/>
      <c r="BB466" s="5"/>
      <c r="BC466" s="5"/>
      <c r="BD466" s="5"/>
      <c r="BE466" s="5"/>
    </row>
    <row r="467" spans="5:57" ht="12" customHeight="1"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4"/>
      <c r="AD467" s="4"/>
      <c r="AE467" s="22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5"/>
      <c r="BA467" s="5"/>
      <c r="BB467" s="5"/>
      <c r="BC467" s="5"/>
      <c r="BD467" s="5"/>
      <c r="BE467" s="5"/>
    </row>
    <row r="468" spans="5:57" ht="12" customHeight="1"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4"/>
      <c r="AD468" s="4"/>
      <c r="AE468" s="22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5"/>
      <c r="BA468" s="5"/>
      <c r="BB468" s="5"/>
      <c r="BC468" s="5"/>
      <c r="BD468" s="5"/>
      <c r="BE468" s="5"/>
    </row>
    <row r="469" spans="5:57" ht="12" customHeight="1"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4"/>
      <c r="AD469" s="4"/>
      <c r="AE469" s="22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5"/>
      <c r="BA469" s="5"/>
      <c r="BB469" s="5"/>
      <c r="BC469" s="5"/>
      <c r="BD469" s="5"/>
      <c r="BE469" s="5"/>
    </row>
    <row r="470" spans="5:57" ht="12" customHeight="1"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4"/>
      <c r="AD470" s="4"/>
      <c r="AE470" s="22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5"/>
      <c r="BA470" s="5"/>
      <c r="BB470" s="5"/>
      <c r="BC470" s="5"/>
      <c r="BD470" s="5"/>
      <c r="BE470" s="5"/>
    </row>
    <row r="471" spans="5:57" ht="12" customHeight="1"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4"/>
      <c r="AD471" s="4"/>
      <c r="AE471" s="22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5"/>
      <c r="BA471" s="5"/>
      <c r="BB471" s="5"/>
      <c r="BC471" s="5"/>
      <c r="BD471" s="5"/>
      <c r="BE471" s="5"/>
    </row>
    <row r="472" spans="5:57" ht="12" customHeight="1"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4"/>
      <c r="AD472" s="4"/>
      <c r="AE472" s="22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5"/>
      <c r="BA472" s="5"/>
      <c r="BB472" s="5"/>
      <c r="BC472" s="5"/>
      <c r="BD472" s="5"/>
      <c r="BE472" s="5"/>
    </row>
    <row r="473" spans="5:57" ht="12" customHeight="1"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4"/>
      <c r="AD473" s="4"/>
      <c r="AE473" s="22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5"/>
      <c r="BA473" s="5"/>
      <c r="BB473" s="5"/>
      <c r="BC473" s="5"/>
      <c r="BD473" s="5"/>
      <c r="BE473" s="5"/>
    </row>
    <row r="474" spans="5:57" ht="12" customHeight="1"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4"/>
      <c r="AD474" s="4"/>
      <c r="AE474" s="22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5"/>
      <c r="BA474" s="5"/>
      <c r="BB474" s="5"/>
      <c r="BC474" s="5"/>
      <c r="BD474" s="5"/>
      <c r="BE474" s="5"/>
    </row>
    <row r="475" spans="5:57" ht="12" customHeight="1"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4"/>
      <c r="AD475" s="4"/>
      <c r="AE475" s="22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5"/>
      <c r="BA475" s="5"/>
      <c r="BB475" s="5"/>
      <c r="BC475" s="5"/>
      <c r="BD475" s="5"/>
      <c r="BE475" s="5"/>
    </row>
    <row r="476" spans="5:57" ht="12" customHeight="1"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4"/>
      <c r="AD476" s="4"/>
      <c r="AE476" s="22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5"/>
      <c r="BA476" s="5"/>
      <c r="BB476" s="5"/>
      <c r="BC476" s="5"/>
      <c r="BD476" s="5"/>
      <c r="BE476" s="5"/>
    </row>
    <row r="477" spans="5:57" ht="12" customHeight="1"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4"/>
      <c r="AD477" s="4"/>
      <c r="AE477" s="22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5"/>
      <c r="BA477" s="5"/>
      <c r="BB477" s="5"/>
      <c r="BC477" s="5"/>
      <c r="BD477" s="5"/>
      <c r="BE477" s="5"/>
    </row>
    <row r="478" spans="5:57" ht="12" customHeight="1"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4"/>
      <c r="AD478" s="4"/>
      <c r="AE478" s="22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5"/>
      <c r="BA478" s="5"/>
      <c r="BB478" s="5"/>
      <c r="BC478" s="5"/>
      <c r="BD478" s="5"/>
      <c r="BE478" s="5"/>
    </row>
    <row r="479" spans="5:57" ht="12" customHeight="1"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4"/>
      <c r="AD479" s="4"/>
      <c r="AE479" s="22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5"/>
      <c r="BA479" s="5"/>
      <c r="BB479" s="5"/>
      <c r="BC479" s="5"/>
      <c r="BD479" s="5"/>
      <c r="BE479" s="5"/>
    </row>
    <row r="480" spans="5:57" ht="12" customHeight="1"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4"/>
      <c r="AD480" s="4"/>
      <c r="AE480" s="22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5"/>
      <c r="BA480" s="5"/>
      <c r="BB480" s="5"/>
      <c r="BC480" s="5"/>
      <c r="BD480" s="5"/>
      <c r="BE480" s="5"/>
    </row>
    <row r="481" spans="5:57" ht="12" customHeight="1"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4"/>
      <c r="AD481" s="4"/>
      <c r="AE481" s="22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5"/>
      <c r="BA481" s="5"/>
      <c r="BB481" s="5"/>
      <c r="BC481" s="5"/>
      <c r="BD481" s="5"/>
      <c r="BE481" s="5"/>
    </row>
    <row r="482" spans="5:57" ht="12" customHeight="1"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4"/>
      <c r="AD482" s="4"/>
      <c r="AE482" s="22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5"/>
      <c r="BA482" s="5"/>
      <c r="BB482" s="5"/>
      <c r="BC482" s="5"/>
      <c r="BD482" s="5"/>
      <c r="BE482" s="5"/>
    </row>
    <row r="483" spans="5:57" ht="12" customHeight="1"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4"/>
      <c r="AD483" s="4"/>
      <c r="AE483" s="22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5"/>
      <c r="BA483" s="5"/>
      <c r="BB483" s="5"/>
      <c r="BC483" s="5"/>
      <c r="BD483" s="5"/>
      <c r="BE483" s="5"/>
    </row>
    <row r="484" spans="5:57" ht="12" customHeight="1"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4"/>
      <c r="AD484" s="4"/>
      <c r="AE484" s="22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5"/>
      <c r="BA484" s="5"/>
      <c r="BB484" s="5"/>
      <c r="BC484" s="5"/>
      <c r="BD484" s="5"/>
      <c r="BE484" s="5"/>
    </row>
    <row r="485" spans="5:57" ht="12" customHeight="1"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4"/>
      <c r="AD485" s="4"/>
      <c r="AE485" s="22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5"/>
      <c r="BA485" s="5"/>
      <c r="BB485" s="5"/>
      <c r="BC485" s="5"/>
      <c r="BD485" s="5"/>
      <c r="BE485" s="5"/>
    </row>
    <row r="486" spans="5:57" ht="12" customHeight="1"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4"/>
      <c r="AD486" s="4"/>
      <c r="AE486" s="22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5"/>
      <c r="BA486" s="5"/>
      <c r="BB486" s="5"/>
      <c r="BC486" s="5"/>
      <c r="BD486" s="5"/>
      <c r="BE486" s="5"/>
    </row>
    <row r="487" spans="5:57" ht="12" customHeight="1"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4"/>
      <c r="AD487" s="4"/>
      <c r="AE487" s="22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5"/>
      <c r="BA487" s="5"/>
      <c r="BB487" s="5"/>
      <c r="BC487" s="5"/>
      <c r="BD487" s="5"/>
      <c r="BE487" s="5"/>
    </row>
    <row r="488" spans="5:57" ht="12" customHeight="1"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4"/>
      <c r="AD488" s="4"/>
      <c r="AE488" s="22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5"/>
      <c r="BA488" s="5"/>
      <c r="BB488" s="5"/>
      <c r="BC488" s="5"/>
      <c r="BD488" s="5"/>
      <c r="BE488" s="5"/>
    </row>
    <row r="489" spans="5:57" ht="12" customHeight="1"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4"/>
      <c r="AD489" s="4"/>
      <c r="AE489" s="22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5"/>
      <c r="BA489" s="5"/>
      <c r="BB489" s="5"/>
      <c r="BC489" s="5"/>
      <c r="BD489" s="5"/>
      <c r="BE489" s="5"/>
    </row>
    <row r="490" spans="5:57" ht="12" customHeight="1"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4"/>
      <c r="AD490" s="4"/>
      <c r="AE490" s="22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5"/>
      <c r="BA490" s="5"/>
      <c r="BB490" s="5"/>
      <c r="BC490" s="5"/>
      <c r="BD490" s="5"/>
      <c r="BE490" s="5"/>
    </row>
    <row r="491" spans="5:57" ht="12" customHeight="1"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4"/>
      <c r="AD491" s="4"/>
      <c r="AE491" s="22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5"/>
      <c r="BA491" s="5"/>
      <c r="BB491" s="5"/>
      <c r="BC491" s="5"/>
      <c r="BD491" s="5"/>
      <c r="BE491" s="5"/>
    </row>
    <row r="492" spans="5:57" ht="12" customHeight="1"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4"/>
      <c r="AD492" s="4"/>
      <c r="AE492" s="22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5"/>
      <c r="BA492" s="5"/>
      <c r="BB492" s="5"/>
      <c r="BC492" s="5"/>
      <c r="BD492" s="5"/>
      <c r="BE492" s="5"/>
    </row>
    <row r="493" spans="5:57" ht="12" customHeight="1"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4"/>
      <c r="AD493" s="4"/>
      <c r="AE493" s="22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5"/>
      <c r="BA493" s="5"/>
      <c r="BB493" s="5"/>
      <c r="BC493" s="5"/>
      <c r="BD493" s="5"/>
      <c r="BE493" s="5"/>
    </row>
    <row r="494" spans="5:57" ht="12" customHeight="1"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4"/>
      <c r="AD494" s="4"/>
      <c r="AE494" s="22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5"/>
      <c r="BA494" s="5"/>
      <c r="BB494" s="5"/>
      <c r="BC494" s="5"/>
      <c r="BD494" s="5"/>
      <c r="BE494" s="5"/>
    </row>
    <row r="495" spans="5:57" ht="12" customHeight="1"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4"/>
      <c r="AD495" s="4"/>
      <c r="AE495" s="22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5"/>
      <c r="BA495" s="5"/>
      <c r="BB495" s="5"/>
      <c r="BC495" s="5"/>
      <c r="BD495" s="5"/>
      <c r="BE495" s="5"/>
    </row>
    <row r="496" spans="5:57" ht="12" customHeight="1"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4"/>
      <c r="AD496" s="4"/>
      <c r="AE496" s="22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5"/>
      <c r="BA496" s="5"/>
      <c r="BB496" s="5"/>
      <c r="BC496" s="5"/>
      <c r="BD496" s="5"/>
      <c r="BE496" s="5"/>
    </row>
    <row r="497" spans="5:57" ht="12" customHeight="1"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4"/>
      <c r="AD497" s="4"/>
      <c r="AE497" s="22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5"/>
      <c r="BA497" s="5"/>
      <c r="BB497" s="5"/>
      <c r="BC497" s="5"/>
      <c r="BD497" s="5"/>
      <c r="BE497" s="5"/>
    </row>
    <row r="498" spans="5:57" ht="12" customHeight="1"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4"/>
      <c r="AD498" s="4"/>
      <c r="AE498" s="22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5"/>
      <c r="BA498" s="5"/>
      <c r="BB498" s="5"/>
      <c r="BC498" s="5"/>
      <c r="BD498" s="5"/>
      <c r="BE498" s="5"/>
    </row>
    <row r="499" spans="5:57" ht="12" customHeight="1"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4"/>
      <c r="AD499" s="4"/>
      <c r="AE499" s="22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5"/>
      <c r="BA499" s="5"/>
      <c r="BB499" s="5"/>
      <c r="BC499" s="5"/>
      <c r="BD499" s="5"/>
      <c r="BE499" s="5"/>
    </row>
    <row r="500" spans="5:57" ht="12" customHeight="1"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4"/>
      <c r="AD500" s="4"/>
      <c r="AE500" s="22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5"/>
      <c r="BA500" s="5"/>
      <c r="BB500" s="5"/>
      <c r="BC500" s="5"/>
      <c r="BD500" s="5"/>
      <c r="BE500" s="5"/>
    </row>
    <row r="501" spans="5:57" ht="12" customHeight="1"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4"/>
      <c r="AD501" s="4"/>
      <c r="AE501" s="22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5"/>
      <c r="BA501" s="5"/>
      <c r="BB501" s="5"/>
      <c r="BC501" s="5"/>
      <c r="BD501" s="5"/>
      <c r="BE501" s="5"/>
    </row>
    <row r="502" spans="5:57" ht="12" customHeight="1"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4"/>
      <c r="AD502" s="4"/>
      <c r="AE502" s="22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5"/>
      <c r="BA502" s="5"/>
      <c r="BB502" s="5"/>
      <c r="BC502" s="5"/>
      <c r="BD502" s="5"/>
      <c r="BE502" s="5"/>
    </row>
    <row r="503" spans="5:57" ht="12" customHeight="1"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4"/>
      <c r="AD503" s="4"/>
      <c r="AE503" s="22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5"/>
      <c r="BA503" s="5"/>
      <c r="BB503" s="5"/>
      <c r="BC503" s="5"/>
      <c r="BD503" s="5"/>
      <c r="BE503" s="5"/>
    </row>
    <row r="504" spans="5:57" ht="12" customHeight="1"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4"/>
      <c r="AD504" s="4"/>
      <c r="AE504" s="22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5"/>
      <c r="BA504" s="5"/>
      <c r="BB504" s="5"/>
      <c r="BC504" s="5"/>
      <c r="BD504" s="5"/>
      <c r="BE504" s="5"/>
    </row>
    <row r="505" spans="5:57" ht="12" customHeight="1"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4"/>
      <c r="AD505" s="4"/>
      <c r="AE505" s="22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5"/>
      <c r="BA505" s="5"/>
      <c r="BB505" s="5"/>
      <c r="BC505" s="5"/>
      <c r="BD505" s="5"/>
      <c r="BE505" s="5"/>
    </row>
    <row r="506" spans="5:57" ht="12" customHeight="1"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4"/>
      <c r="AD506" s="4"/>
      <c r="AE506" s="22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5"/>
      <c r="BA506" s="5"/>
      <c r="BB506" s="5"/>
      <c r="BC506" s="5"/>
      <c r="BD506" s="5"/>
      <c r="BE506" s="5"/>
    </row>
    <row r="507" spans="5:57" ht="12" customHeight="1"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4"/>
      <c r="AD507" s="4"/>
      <c r="AE507" s="22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5"/>
      <c r="BA507" s="5"/>
      <c r="BB507" s="5"/>
      <c r="BC507" s="5"/>
      <c r="BD507" s="5"/>
      <c r="BE507" s="5"/>
    </row>
    <row r="508" spans="5:57" ht="12" customHeight="1"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4"/>
      <c r="AD508" s="4"/>
      <c r="AE508" s="22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5"/>
      <c r="BA508" s="5"/>
      <c r="BB508" s="5"/>
      <c r="BC508" s="5"/>
      <c r="BD508" s="5"/>
      <c r="BE508" s="5"/>
    </row>
    <row r="509" spans="5:57" ht="12" customHeight="1"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4"/>
      <c r="AD509" s="4"/>
      <c r="AE509" s="22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5"/>
      <c r="BA509" s="5"/>
      <c r="BB509" s="5"/>
      <c r="BC509" s="5"/>
      <c r="BD509" s="5"/>
      <c r="BE509" s="5"/>
    </row>
    <row r="510" spans="5:57" ht="12" customHeight="1"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4"/>
      <c r="AD510" s="4"/>
      <c r="AE510" s="22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5"/>
      <c r="BA510" s="5"/>
      <c r="BB510" s="5"/>
      <c r="BC510" s="5"/>
      <c r="BD510" s="5"/>
      <c r="BE510" s="5"/>
    </row>
    <row r="511" spans="5:57" ht="12" customHeight="1"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4"/>
      <c r="AD511" s="4"/>
      <c r="AE511" s="22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5"/>
      <c r="BA511" s="5"/>
      <c r="BB511" s="5"/>
      <c r="BC511" s="5"/>
      <c r="BD511" s="5"/>
      <c r="BE511" s="5"/>
    </row>
    <row r="512" spans="5:57" ht="12" customHeight="1"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4"/>
      <c r="AD512" s="4"/>
      <c r="AE512" s="22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5"/>
      <c r="BA512" s="5"/>
      <c r="BB512" s="5"/>
      <c r="BC512" s="5"/>
      <c r="BD512" s="5"/>
      <c r="BE512" s="5"/>
    </row>
    <row r="513" spans="5:57" ht="12" customHeight="1"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4"/>
      <c r="AD513" s="4"/>
      <c r="AE513" s="22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5"/>
      <c r="BA513" s="5"/>
      <c r="BB513" s="5"/>
      <c r="BC513" s="5"/>
      <c r="BD513" s="5"/>
      <c r="BE513" s="5"/>
    </row>
    <row r="514" spans="5:57" ht="12" customHeight="1"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4"/>
      <c r="AD514" s="4"/>
      <c r="AE514" s="22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5"/>
      <c r="BA514" s="5"/>
      <c r="BB514" s="5"/>
      <c r="BC514" s="5"/>
      <c r="BD514" s="5"/>
      <c r="BE514" s="5"/>
    </row>
    <row r="515" spans="5:57" ht="12" customHeight="1"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4"/>
      <c r="AD515" s="4"/>
      <c r="AE515" s="22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5"/>
      <c r="BA515" s="5"/>
      <c r="BB515" s="5"/>
      <c r="BC515" s="5"/>
      <c r="BD515" s="5"/>
      <c r="BE515" s="5"/>
    </row>
    <row r="516" spans="5:57" ht="12" customHeight="1"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4"/>
      <c r="AD516" s="4"/>
      <c r="AE516" s="22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5"/>
      <c r="BA516" s="5"/>
      <c r="BB516" s="5"/>
      <c r="BC516" s="5"/>
      <c r="BD516" s="5"/>
      <c r="BE516" s="5"/>
    </row>
    <row r="517" spans="5:57" ht="12" customHeight="1"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4"/>
      <c r="AD517" s="4"/>
      <c r="AE517" s="22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5"/>
      <c r="BA517" s="5"/>
      <c r="BB517" s="5"/>
      <c r="BC517" s="5"/>
      <c r="BD517" s="5"/>
      <c r="BE517" s="5"/>
    </row>
    <row r="518" spans="5:57" ht="12" customHeight="1"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4"/>
      <c r="AD518" s="4"/>
      <c r="AE518" s="22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5"/>
      <c r="BA518" s="5"/>
      <c r="BB518" s="5"/>
      <c r="BC518" s="5"/>
      <c r="BD518" s="5"/>
      <c r="BE518" s="5"/>
    </row>
    <row r="519" spans="5:57" ht="12" customHeight="1"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4"/>
      <c r="AD519" s="4"/>
      <c r="AE519" s="22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5"/>
      <c r="BA519" s="5"/>
      <c r="BB519" s="5"/>
      <c r="BC519" s="5"/>
      <c r="BD519" s="5"/>
      <c r="BE519" s="5"/>
    </row>
    <row r="520" spans="5:57" ht="12" customHeight="1"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4"/>
      <c r="AD520" s="4"/>
      <c r="AE520" s="22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5"/>
      <c r="BA520" s="5"/>
      <c r="BB520" s="5"/>
      <c r="BC520" s="5"/>
      <c r="BD520" s="5"/>
      <c r="BE520" s="5"/>
    </row>
    <row r="521" spans="5:57" ht="12" customHeight="1"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4"/>
      <c r="AD521" s="4"/>
      <c r="AE521" s="22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5"/>
      <c r="BA521" s="5"/>
      <c r="BB521" s="5"/>
      <c r="BC521" s="5"/>
      <c r="BD521" s="5"/>
      <c r="BE521" s="5"/>
    </row>
    <row r="522" spans="5:57" ht="12" customHeight="1"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4"/>
      <c r="AD522" s="4"/>
      <c r="AE522" s="22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5"/>
      <c r="BA522" s="5"/>
      <c r="BB522" s="5"/>
      <c r="BC522" s="5"/>
      <c r="BD522" s="5"/>
      <c r="BE522" s="5"/>
    </row>
    <row r="523" spans="5:57" ht="12" customHeight="1"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4"/>
      <c r="AD523" s="4"/>
      <c r="AE523" s="22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5"/>
      <c r="BA523" s="5"/>
      <c r="BB523" s="5"/>
      <c r="BC523" s="5"/>
      <c r="BD523" s="5"/>
      <c r="BE523" s="5"/>
    </row>
    <row r="524" spans="5:57" ht="12" customHeight="1"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4"/>
      <c r="AD524" s="4"/>
      <c r="AE524" s="22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5"/>
      <c r="BA524" s="5"/>
      <c r="BB524" s="5"/>
      <c r="BC524" s="5"/>
      <c r="BD524" s="5"/>
      <c r="BE524" s="5"/>
    </row>
    <row r="525" spans="5:57" ht="12" customHeight="1"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4"/>
      <c r="AD525" s="4"/>
      <c r="AE525" s="22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5"/>
      <c r="BA525" s="5"/>
      <c r="BB525" s="5"/>
      <c r="BC525" s="5"/>
      <c r="BD525" s="5"/>
      <c r="BE525" s="5"/>
    </row>
    <row r="526" spans="5:57" ht="12" customHeight="1"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4"/>
      <c r="AD526" s="4"/>
      <c r="AE526" s="22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5"/>
      <c r="BA526" s="5"/>
      <c r="BB526" s="5"/>
      <c r="BC526" s="5"/>
      <c r="BD526" s="5"/>
      <c r="BE526" s="5"/>
    </row>
    <row r="527" spans="5:57" ht="12" customHeight="1"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4"/>
      <c r="AD527" s="4"/>
      <c r="AE527" s="22"/>
      <c r="AF527" s="21"/>
      <c r="AG527" s="21"/>
      <c r="AH527" s="21"/>
      <c r="AI527" s="21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5:57" ht="12" customHeight="1"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4"/>
      <c r="AD528" s="4"/>
      <c r="AE528" s="22"/>
      <c r="AF528" s="21"/>
      <c r="AG528" s="21"/>
      <c r="AH528" s="21"/>
      <c r="AI528" s="21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5:51" ht="12" customHeight="1"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4"/>
      <c r="AD529" s="4"/>
      <c r="AE529" s="22"/>
      <c r="AF529" s="21"/>
      <c r="AG529" s="21"/>
      <c r="AH529" s="21"/>
      <c r="AI529" s="21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5:51" ht="12" customHeight="1"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4"/>
      <c r="AD530" s="4"/>
      <c r="AE530" s="22"/>
      <c r="AF530" s="21"/>
      <c r="AG530" s="21"/>
      <c r="AH530" s="21"/>
      <c r="AI530" s="21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5:51" ht="12" customHeight="1"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4"/>
      <c r="AD531" s="4"/>
      <c r="AE531" s="22"/>
      <c r="AF531" s="21"/>
      <c r="AG531" s="21"/>
      <c r="AH531" s="21"/>
      <c r="AI531" s="21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5:51" ht="12" customHeight="1"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4"/>
      <c r="AD532" s="4"/>
      <c r="AE532" s="22"/>
      <c r="AF532" s="21"/>
      <c r="AG532" s="21"/>
      <c r="AH532" s="21"/>
      <c r="AI532" s="21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5:51" ht="12" customHeight="1"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4"/>
      <c r="AD533" s="4"/>
      <c r="AE533" s="22"/>
      <c r="AF533" s="21"/>
      <c r="AG533" s="21"/>
      <c r="AH533" s="21"/>
      <c r="AI533" s="21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5:51" ht="12" customHeight="1"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4"/>
      <c r="AD534" s="4"/>
      <c r="AE534" s="22"/>
      <c r="AF534" s="21"/>
      <c r="AG534" s="21"/>
      <c r="AH534" s="21"/>
      <c r="AI534" s="21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5:51" ht="12" customHeight="1"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4"/>
      <c r="AD535" s="4"/>
      <c r="AE535" s="22"/>
      <c r="AF535" s="21"/>
      <c r="AG535" s="21"/>
      <c r="AH535" s="21"/>
      <c r="AI535" s="21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5:51" ht="12" customHeight="1"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4"/>
      <c r="AD536" s="4"/>
      <c r="AE536" s="22"/>
      <c r="AF536" s="21"/>
      <c r="AG536" s="21"/>
      <c r="AH536" s="21"/>
      <c r="AI536" s="21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5:51" ht="12" customHeight="1"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4"/>
      <c r="AD537" s="4"/>
      <c r="AE537" s="22"/>
      <c r="AF537" s="21"/>
      <c r="AG537" s="21"/>
      <c r="AH537" s="21"/>
      <c r="AI537" s="21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5:51" ht="12" customHeight="1"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4"/>
      <c r="AD538" s="4"/>
      <c r="AE538" s="22"/>
      <c r="AF538" s="21"/>
      <c r="AG538" s="21"/>
      <c r="AH538" s="21"/>
      <c r="AI538" s="21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5:51" ht="12" customHeight="1"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4"/>
      <c r="AD539" s="4"/>
      <c r="AE539" s="22"/>
      <c r="AF539" s="21"/>
      <c r="AG539" s="21"/>
      <c r="AH539" s="21"/>
      <c r="AI539" s="21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5:51" ht="12" customHeight="1"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4"/>
      <c r="AD540" s="4"/>
      <c r="AE540" s="22"/>
      <c r="AF540" s="21"/>
      <c r="AG540" s="21"/>
      <c r="AH540" s="21"/>
      <c r="AI540" s="21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5:51" ht="12" customHeight="1"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4"/>
      <c r="AD541" s="4"/>
      <c r="AE541" s="22"/>
      <c r="AF541" s="21"/>
      <c r="AG541" s="21"/>
      <c r="AH541" s="21"/>
      <c r="AI541" s="21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5:51" ht="12" customHeight="1"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4"/>
      <c r="AD542" s="4"/>
      <c r="AE542" s="22"/>
      <c r="AF542" s="21"/>
      <c r="AG542" s="21"/>
      <c r="AH542" s="21"/>
      <c r="AI542" s="21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5:51" ht="12" customHeight="1"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4"/>
      <c r="AD543" s="4"/>
      <c r="AE543" s="22"/>
      <c r="AF543" s="21"/>
      <c r="AG543" s="21"/>
      <c r="AH543" s="21"/>
      <c r="AI543" s="21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5:51" ht="12" customHeight="1"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4"/>
      <c r="AD544" s="4"/>
      <c r="AE544" s="22"/>
      <c r="AF544" s="21"/>
      <c r="AG544" s="21"/>
      <c r="AH544" s="21"/>
      <c r="AI544" s="21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5:51" ht="12" customHeight="1"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4"/>
      <c r="AD545" s="4"/>
      <c r="AE545" s="22"/>
      <c r="AF545" s="21"/>
      <c r="AG545" s="21"/>
      <c r="AH545" s="21"/>
      <c r="AI545" s="21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5:51" ht="12" customHeight="1"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4"/>
      <c r="AD546" s="4"/>
      <c r="AE546" s="22"/>
      <c r="AF546" s="21"/>
      <c r="AG546" s="21"/>
      <c r="AH546" s="21"/>
      <c r="AI546" s="21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5:51" ht="12" customHeight="1"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4"/>
      <c r="AD547" s="4"/>
      <c r="AE547" s="22"/>
      <c r="AF547" s="21"/>
      <c r="AG547" s="21"/>
      <c r="AH547" s="21"/>
      <c r="AI547" s="21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5:51" ht="12" customHeight="1"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4"/>
      <c r="AD548" s="4"/>
      <c r="AE548" s="22"/>
      <c r="AF548" s="21"/>
      <c r="AG548" s="21"/>
      <c r="AH548" s="21"/>
      <c r="AI548" s="21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5:51" ht="12" customHeight="1"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4"/>
      <c r="AD549" s="4"/>
      <c r="AE549" s="22"/>
      <c r="AF549" s="21"/>
      <c r="AG549" s="21"/>
      <c r="AH549" s="21"/>
      <c r="AI549" s="21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5:51" ht="12" customHeight="1"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4"/>
      <c r="AD550" s="4"/>
      <c r="AE550" s="22"/>
      <c r="AF550" s="21"/>
      <c r="AG550" s="21"/>
      <c r="AH550" s="21"/>
      <c r="AI550" s="21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5:51" ht="12" customHeight="1"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4"/>
      <c r="AD551" s="4"/>
      <c r="AE551" s="22"/>
      <c r="AF551" s="21"/>
      <c r="AG551" s="21"/>
      <c r="AH551" s="21"/>
      <c r="AI551" s="21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5:51" ht="12" customHeight="1"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4"/>
      <c r="AD552" s="4"/>
      <c r="AE552" s="22"/>
      <c r="AF552" s="21"/>
      <c r="AG552" s="21"/>
      <c r="AH552" s="21"/>
      <c r="AI552" s="21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5:51" ht="12" customHeight="1"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4"/>
      <c r="AD553" s="4"/>
      <c r="AE553" s="22"/>
      <c r="AF553" s="21"/>
      <c r="AG553" s="21"/>
      <c r="AH553" s="21"/>
      <c r="AI553" s="21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5:51" ht="12" customHeight="1"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4"/>
      <c r="AD554" s="4"/>
      <c r="AE554" s="22"/>
      <c r="AF554" s="21"/>
      <c r="AG554" s="21"/>
      <c r="AH554" s="21"/>
      <c r="AI554" s="21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5:51" ht="12" customHeight="1"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4"/>
      <c r="AD555" s="4"/>
      <c r="AE555" s="22"/>
      <c r="AF555" s="21"/>
      <c r="AG555" s="21"/>
      <c r="AH555" s="21"/>
      <c r="AI555" s="21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5:51" ht="12" customHeight="1"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4"/>
      <c r="AD556" s="4"/>
      <c r="AE556" s="22"/>
      <c r="AF556" s="21"/>
      <c r="AG556" s="21"/>
      <c r="AH556" s="21"/>
      <c r="AI556" s="21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5:51" ht="12" customHeight="1"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4"/>
      <c r="AD557" s="4"/>
      <c r="AE557" s="22"/>
      <c r="AF557" s="21"/>
      <c r="AG557" s="21"/>
      <c r="AH557" s="21"/>
      <c r="AI557" s="21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5:51" ht="12" customHeight="1"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4"/>
      <c r="AD558" s="4"/>
      <c r="AE558" s="22"/>
      <c r="AF558" s="21"/>
      <c r="AG558" s="21"/>
      <c r="AH558" s="21"/>
      <c r="AI558" s="21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5:51" ht="12" customHeight="1"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4"/>
      <c r="AD559" s="4"/>
      <c r="AE559" s="22"/>
      <c r="AF559" s="21"/>
      <c r="AG559" s="21"/>
      <c r="AH559" s="21"/>
      <c r="AI559" s="21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5:51" ht="12" customHeight="1"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4"/>
      <c r="AD560" s="4"/>
      <c r="AE560" s="22"/>
      <c r="AF560" s="21"/>
      <c r="AG560" s="21"/>
      <c r="AH560" s="21"/>
      <c r="AI560" s="21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5:51" ht="12" customHeight="1"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4"/>
      <c r="AD561" s="4"/>
      <c r="AE561" s="22"/>
      <c r="AF561" s="21"/>
      <c r="AG561" s="21"/>
      <c r="AH561" s="21"/>
      <c r="AI561" s="21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5:51" ht="12" customHeight="1"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4"/>
      <c r="AD562" s="4"/>
      <c r="AE562" s="22"/>
      <c r="AF562" s="21"/>
      <c r="AG562" s="21"/>
      <c r="AH562" s="21"/>
      <c r="AI562" s="21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5:51" ht="12" customHeight="1"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4"/>
      <c r="AD563" s="4"/>
      <c r="AE563" s="22"/>
      <c r="AF563" s="21"/>
      <c r="AG563" s="21"/>
      <c r="AH563" s="21"/>
      <c r="AI563" s="21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5:51" ht="12" customHeight="1"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4"/>
      <c r="AD564" s="4"/>
      <c r="AE564" s="22"/>
      <c r="AF564" s="21"/>
      <c r="AG564" s="21"/>
      <c r="AH564" s="21"/>
      <c r="AI564" s="21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5:51" ht="12" customHeight="1"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4"/>
      <c r="AD565" s="4"/>
      <c r="AE565" s="22"/>
      <c r="AF565" s="21"/>
      <c r="AG565" s="21"/>
      <c r="AH565" s="21"/>
      <c r="AI565" s="21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5:51" ht="12" customHeight="1"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4"/>
      <c r="AD566" s="4"/>
      <c r="AE566" s="22"/>
      <c r="AF566" s="21"/>
      <c r="AG566" s="21"/>
      <c r="AH566" s="21"/>
      <c r="AI566" s="21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5:51" ht="12" customHeight="1"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4"/>
      <c r="AD567" s="4"/>
      <c r="AE567" s="22"/>
      <c r="AF567" s="21"/>
      <c r="AG567" s="21"/>
      <c r="AH567" s="21"/>
      <c r="AI567" s="21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5:51" ht="12" customHeight="1"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4"/>
      <c r="AD568" s="4"/>
      <c r="AE568" s="22"/>
      <c r="AF568" s="21"/>
      <c r="AG568" s="21"/>
      <c r="AH568" s="21"/>
      <c r="AI568" s="21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5:51" ht="12" customHeight="1"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4"/>
      <c r="AD569" s="4"/>
      <c r="AE569" s="22"/>
      <c r="AF569" s="21"/>
      <c r="AG569" s="21"/>
      <c r="AH569" s="21"/>
      <c r="AI569" s="21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5:51" ht="12" customHeight="1"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4"/>
      <c r="AD570" s="4"/>
      <c r="AE570" s="22"/>
      <c r="AF570" s="21"/>
      <c r="AG570" s="21"/>
      <c r="AH570" s="21"/>
      <c r="AI570" s="21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5:51" ht="12" customHeight="1"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4"/>
      <c r="AD571" s="4"/>
      <c r="AE571" s="22"/>
      <c r="AF571" s="21"/>
      <c r="AG571" s="21"/>
      <c r="AH571" s="21"/>
      <c r="AI571" s="21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5:51" ht="12" customHeight="1"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4"/>
      <c r="AD572" s="4"/>
      <c r="AE572" s="22"/>
      <c r="AF572" s="21"/>
      <c r="AG572" s="21"/>
      <c r="AH572" s="21"/>
      <c r="AI572" s="21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5:51" ht="12" customHeight="1"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4"/>
      <c r="AD573" s="4"/>
      <c r="AE573" s="22"/>
      <c r="AF573" s="21"/>
      <c r="AG573" s="21"/>
      <c r="AH573" s="21"/>
      <c r="AI573" s="21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5:51" ht="12" customHeight="1"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4"/>
      <c r="AD574" s="4"/>
      <c r="AE574" s="22"/>
      <c r="AF574" s="21"/>
      <c r="AG574" s="21"/>
      <c r="AH574" s="21"/>
      <c r="AI574" s="21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5:51" ht="12" customHeight="1"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4"/>
      <c r="AD575" s="4"/>
      <c r="AE575" s="22"/>
      <c r="AF575" s="21"/>
      <c r="AG575" s="21"/>
      <c r="AH575" s="21"/>
      <c r="AI575" s="21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5:51" ht="12" customHeight="1"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4"/>
      <c r="AD576" s="4"/>
      <c r="AE576" s="22"/>
      <c r="AF576" s="21"/>
      <c r="AG576" s="21"/>
      <c r="AH576" s="21"/>
      <c r="AI576" s="21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5:51" ht="12" customHeight="1"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4"/>
      <c r="AD577" s="4"/>
      <c r="AE577" s="22"/>
      <c r="AF577" s="21"/>
      <c r="AG577" s="21"/>
      <c r="AH577" s="21"/>
      <c r="AI577" s="21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5:51" ht="12" customHeight="1"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4"/>
      <c r="AD578" s="4"/>
      <c r="AE578" s="22"/>
      <c r="AF578" s="21"/>
      <c r="AG578" s="21"/>
      <c r="AH578" s="21"/>
      <c r="AI578" s="21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5:51" ht="12" customHeight="1"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4"/>
      <c r="AD579" s="4"/>
      <c r="AE579" s="22"/>
      <c r="AF579" s="21"/>
      <c r="AG579" s="21"/>
      <c r="AH579" s="21"/>
      <c r="AI579" s="21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5:51" ht="12" customHeight="1"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4"/>
      <c r="AD580" s="4"/>
      <c r="AE580" s="22"/>
      <c r="AF580" s="21"/>
      <c r="AG580" s="21"/>
      <c r="AH580" s="21"/>
      <c r="AI580" s="21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5:51" ht="12" customHeight="1"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4"/>
      <c r="AD581" s="4"/>
      <c r="AE581" s="22"/>
      <c r="AF581" s="21"/>
      <c r="AG581" s="21"/>
      <c r="AH581" s="21"/>
      <c r="AI581" s="21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5:51" ht="12" customHeight="1"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4"/>
      <c r="AD582" s="4"/>
      <c r="AE582" s="22"/>
      <c r="AF582" s="21"/>
      <c r="AG582" s="21"/>
      <c r="AH582" s="21"/>
      <c r="AI582" s="21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5:51" ht="12" customHeight="1"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4"/>
      <c r="AD583" s="4"/>
      <c r="AE583" s="22"/>
      <c r="AF583" s="21"/>
      <c r="AG583" s="21"/>
      <c r="AH583" s="21"/>
      <c r="AI583" s="21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5:51" ht="12" customHeight="1"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4"/>
      <c r="AD584" s="4"/>
      <c r="AE584" s="22"/>
      <c r="AF584" s="21"/>
      <c r="AG584" s="21"/>
      <c r="AH584" s="21"/>
      <c r="AI584" s="21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5:51" ht="12" customHeight="1"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4"/>
      <c r="AD585" s="4"/>
      <c r="AE585" s="22"/>
      <c r="AF585" s="21"/>
      <c r="AG585" s="21"/>
      <c r="AH585" s="21"/>
      <c r="AI585" s="21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5:51" ht="12" customHeight="1"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4"/>
      <c r="AD586" s="4"/>
      <c r="AE586" s="22"/>
      <c r="AF586" s="21"/>
      <c r="AG586" s="21"/>
      <c r="AH586" s="21"/>
      <c r="AI586" s="21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5:51" ht="12" customHeight="1"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4"/>
      <c r="AD587" s="4"/>
      <c r="AE587" s="22"/>
      <c r="AF587" s="21"/>
      <c r="AG587" s="21"/>
      <c r="AH587" s="21"/>
      <c r="AI587" s="21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5:51" ht="12" customHeight="1"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4"/>
      <c r="AD588" s="4"/>
      <c r="AE588" s="22"/>
      <c r="AF588" s="21"/>
      <c r="AG588" s="21"/>
      <c r="AH588" s="21"/>
      <c r="AI588" s="21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5:51" ht="12" customHeight="1"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4"/>
      <c r="AD589" s="4"/>
      <c r="AE589" s="22"/>
      <c r="AF589" s="21"/>
      <c r="AG589" s="21"/>
      <c r="AH589" s="21"/>
      <c r="AI589" s="21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5:51" ht="12" customHeight="1"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4"/>
      <c r="AD590" s="4"/>
      <c r="AE590" s="22"/>
      <c r="AF590" s="21"/>
      <c r="AG590" s="21"/>
      <c r="AH590" s="21"/>
      <c r="AI590" s="21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5:51" ht="12" customHeight="1"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4"/>
      <c r="AD591" s="4"/>
      <c r="AE591" s="22"/>
      <c r="AF591" s="21"/>
      <c r="AG591" s="21"/>
      <c r="AH591" s="21"/>
      <c r="AI591" s="21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5:51" ht="12" customHeight="1"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4"/>
      <c r="AD592" s="4"/>
      <c r="AE592" s="22"/>
      <c r="AF592" s="21"/>
      <c r="AG592" s="21"/>
      <c r="AH592" s="21"/>
      <c r="AI592" s="21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5:51" ht="12" customHeight="1"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4"/>
      <c r="AD593" s="4"/>
      <c r="AE593" s="22"/>
      <c r="AF593" s="21"/>
      <c r="AG593" s="21"/>
      <c r="AH593" s="21"/>
      <c r="AI593" s="21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5:51" ht="12" customHeight="1"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4"/>
      <c r="AD594" s="4"/>
      <c r="AE594" s="22"/>
      <c r="AF594" s="21"/>
      <c r="AG594" s="21"/>
      <c r="AH594" s="21"/>
      <c r="AI594" s="21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5:51" ht="12" customHeight="1"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4"/>
      <c r="AD595" s="4"/>
      <c r="AE595" s="22"/>
      <c r="AF595" s="21"/>
      <c r="AG595" s="21"/>
      <c r="AH595" s="21"/>
      <c r="AI595" s="21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5:51" ht="12" customHeight="1"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4"/>
      <c r="AD596" s="4"/>
      <c r="AE596" s="22"/>
      <c r="AF596" s="21"/>
      <c r="AG596" s="21"/>
      <c r="AH596" s="21"/>
      <c r="AI596" s="21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5:51" ht="12" customHeight="1"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4"/>
      <c r="AD597" s="4"/>
      <c r="AE597" s="22"/>
      <c r="AF597" s="21"/>
      <c r="AG597" s="21"/>
      <c r="AH597" s="21"/>
      <c r="AI597" s="21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5:51" ht="12" customHeight="1"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4"/>
      <c r="AD598" s="4"/>
      <c r="AE598" s="22"/>
      <c r="AF598" s="21"/>
      <c r="AG598" s="21"/>
      <c r="AH598" s="21"/>
      <c r="AI598" s="21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5:51" ht="12" customHeight="1"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4"/>
      <c r="AD599" s="4"/>
      <c r="AE599" s="22"/>
      <c r="AF599" s="21"/>
      <c r="AG599" s="21"/>
      <c r="AH599" s="21"/>
      <c r="AI599" s="21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5:51" ht="12" customHeight="1"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4"/>
      <c r="AD600" s="4"/>
      <c r="AE600" s="22"/>
      <c r="AF600" s="21"/>
      <c r="AG600" s="21"/>
      <c r="AH600" s="21"/>
      <c r="AI600" s="21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5:51" ht="12" customHeight="1"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4"/>
      <c r="AD601" s="4"/>
      <c r="AE601" s="22"/>
      <c r="AF601" s="21"/>
      <c r="AG601" s="21"/>
      <c r="AH601" s="21"/>
      <c r="AI601" s="21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5:51" ht="12" customHeight="1"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4"/>
      <c r="AD602" s="4"/>
      <c r="AE602" s="22"/>
      <c r="AF602" s="21"/>
      <c r="AG602" s="21"/>
      <c r="AH602" s="21"/>
      <c r="AI602" s="21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5:51" ht="12" customHeight="1"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4"/>
      <c r="AD603" s="4"/>
      <c r="AE603" s="22"/>
      <c r="AF603" s="21"/>
      <c r="AG603" s="21"/>
      <c r="AH603" s="21"/>
      <c r="AI603" s="21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5:51" ht="12" customHeight="1"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4"/>
      <c r="AD604" s="4"/>
      <c r="AE604" s="22"/>
      <c r="AF604" s="21"/>
      <c r="AG604" s="21"/>
      <c r="AH604" s="21"/>
      <c r="AI604" s="21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5:51" ht="12" customHeight="1"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4"/>
      <c r="AD605" s="4"/>
      <c r="AE605" s="22"/>
      <c r="AF605" s="21"/>
      <c r="AG605" s="21"/>
      <c r="AH605" s="21"/>
      <c r="AI605" s="21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5:51" ht="12" customHeight="1"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4"/>
      <c r="AD606" s="4"/>
      <c r="AE606" s="22"/>
      <c r="AF606" s="21"/>
      <c r="AG606" s="21"/>
      <c r="AH606" s="21"/>
      <c r="AI606" s="21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5:51" ht="12" customHeight="1"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4"/>
      <c r="AD607" s="4"/>
      <c r="AE607" s="22"/>
      <c r="AF607" s="21"/>
      <c r="AG607" s="21"/>
      <c r="AH607" s="21"/>
      <c r="AI607" s="21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5:51" ht="12" customHeight="1"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4"/>
      <c r="AD608" s="4"/>
      <c r="AE608" s="22"/>
      <c r="AF608" s="21"/>
      <c r="AG608" s="21"/>
      <c r="AH608" s="21"/>
      <c r="AI608" s="21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5:51" ht="12" customHeight="1"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4"/>
      <c r="AD609" s="4"/>
      <c r="AE609" s="22"/>
      <c r="AF609" s="21"/>
      <c r="AG609" s="21"/>
      <c r="AH609" s="21"/>
      <c r="AI609" s="21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5:51" ht="12" customHeight="1"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4"/>
      <c r="AD610" s="4"/>
      <c r="AE610" s="22"/>
      <c r="AF610" s="21"/>
      <c r="AG610" s="21"/>
      <c r="AH610" s="21"/>
      <c r="AI610" s="21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5:51" ht="12" customHeight="1"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4"/>
      <c r="AD611" s="4"/>
      <c r="AE611" s="22"/>
      <c r="AF611" s="21"/>
      <c r="AG611" s="21"/>
      <c r="AH611" s="21"/>
      <c r="AI611" s="21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5:51" ht="12" customHeight="1"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4"/>
      <c r="AD612" s="4"/>
      <c r="AE612" s="22"/>
      <c r="AF612" s="21"/>
      <c r="AG612" s="21"/>
      <c r="AH612" s="21"/>
      <c r="AI612" s="21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5:51" ht="12" customHeight="1"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4"/>
      <c r="AD613" s="4"/>
      <c r="AE613" s="22"/>
      <c r="AF613" s="21"/>
      <c r="AG613" s="21"/>
      <c r="AH613" s="21"/>
      <c r="AI613" s="21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5:51" ht="12" customHeight="1"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4"/>
      <c r="AD614" s="4"/>
      <c r="AE614" s="22"/>
      <c r="AF614" s="21"/>
      <c r="AG614" s="21"/>
      <c r="AH614" s="21"/>
      <c r="AI614" s="21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5:51" ht="12" customHeight="1"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4"/>
      <c r="AD615" s="4"/>
      <c r="AE615" s="22"/>
      <c r="AF615" s="21"/>
      <c r="AG615" s="21"/>
      <c r="AH615" s="21"/>
      <c r="AI615" s="21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5:51" ht="12" customHeight="1"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4"/>
      <c r="AD616" s="4"/>
      <c r="AE616" s="22"/>
      <c r="AF616" s="21"/>
      <c r="AG616" s="21"/>
      <c r="AH616" s="21"/>
      <c r="AI616" s="21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5:51" ht="12" customHeight="1"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4"/>
      <c r="AD617" s="4"/>
      <c r="AE617" s="22"/>
      <c r="AF617" s="21"/>
      <c r="AG617" s="21"/>
      <c r="AH617" s="21"/>
      <c r="AI617" s="21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5:51" ht="12" customHeight="1"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4"/>
      <c r="AD618" s="4"/>
      <c r="AE618" s="22"/>
      <c r="AF618" s="21"/>
      <c r="AG618" s="21"/>
      <c r="AH618" s="21"/>
      <c r="AI618" s="21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5:51" ht="12" customHeight="1"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4"/>
      <c r="AD619" s="4"/>
      <c r="AE619" s="22"/>
      <c r="AF619" s="21"/>
      <c r="AG619" s="21"/>
      <c r="AH619" s="21"/>
      <c r="AI619" s="21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5:51" ht="12" customHeight="1"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4"/>
      <c r="AD620" s="4"/>
      <c r="AE620" s="22"/>
      <c r="AF620" s="21"/>
      <c r="AG620" s="21"/>
      <c r="AH620" s="21"/>
      <c r="AI620" s="21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5:51" ht="12" customHeight="1"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4"/>
      <c r="AD621" s="4"/>
      <c r="AE621" s="22"/>
      <c r="AF621" s="21"/>
      <c r="AG621" s="21"/>
      <c r="AH621" s="21"/>
      <c r="AI621" s="21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5:51" ht="12" customHeight="1"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4"/>
      <c r="AD622" s="4"/>
      <c r="AE622" s="22"/>
      <c r="AF622" s="21"/>
      <c r="AG622" s="21"/>
      <c r="AH622" s="21"/>
      <c r="AI622" s="21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5:51" ht="12" customHeight="1"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4"/>
      <c r="AD623" s="4"/>
      <c r="AE623" s="22"/>
      <c r="AF623" s="21"/>
      <c r="AG623" s="21"/>
      <c r="AH623" s="21"/>
      <c r="AI623" s="21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5:51" ht="12" customHeight="1"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4"/>
      <c r="AD624" s="4"/>
      <c r="AE624" s="22"/>
      <c r="AF624" s="21"/>
      <c r="AG624" s="21"/>
      <c r="AH624" s="21"/>
      <c r="AI624" s="21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5:51" ht="12" customHeight="1"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4"/>
      <c r="AD625" s="4"/>
      <c r="AE625" s="22"/>
      <c r="AF625" s="21"/>
      <c r="AG625" s="21"/>
      <c r="AH625" s="21"/>
      <c r="AI625" s="21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5:51" ht="12" customHeight="1"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4"/>
      <c r="AD626" s="4"/>
      <c r="AE626" s="22"/>
      <c r="AF626" s="21"/>
      <c r="AG626" s="21"/>
      <c r="AH626" s="21"/>
      <c r="AI626" s="21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5:51" ht="12" customHeight="1"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4"/>
      <c r="AD627" s="4"/>
      <c r="AE627" s="22"/>
      <c r="AF627" s="21"/>
      <c r="AG627" s="21"/>
      <c r="AH627" s="21"/>
      <c r="AI627" s="21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5:51" ht="12" customHeight="1"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4"/>
      <c r="AD628" s="4"/>
      <c r="AE628" s="22"/>
      <c r="AF628" s="21"/>
      <c r="AG628" s="21"/>
      <c r="AH628" s="21"/>
      <c r="AI628" s="21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5:51" ht="12" customHeight="1"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4"/>
      <c r="AD629" s="4"/>
      <c r="AE629" s="22"/>
      <c r="AF629" s="21"/>
      <c r="AG629" s="21"/>
      <c r="AH629" s="21"/>
      <c r="AI629" s="21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5:51" ht="12" customHeight="1"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4"/>
      <c r="AD630" s="4"/>
      <c r="AE630" s="22"/>
      <c r="AF630" s="21"/>
      <c r="AG630" s="21"/>
      <c r="AH630" s="21"/>
      <c r="AI630" s="21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5:51" ht="12" customHeight="1"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4"/>
      <c r="AD631" s="4"/>
      <c r="AE631" s="22"/>
      <c r="AF631" s="21"/>
      <c r="AG631" s="21"/>
      <c r="AH631" s="21"/>
      <c r="AI631" s="21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5:51" ht="12" customHeight="1"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4"/>
      <c r="AD632" s="4"/>
      <c r="AE632" s="22"/>
      <c r="AF632" s="21"/>
      <c r="AG632" s="21"/>
      <c r="AH632" s="21"/>
      <c r="AI632" s="21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5:51" ht="12" customHeight="1"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4"/>
      <c r="AD633" s="4"/>
      <c r="AE633" s="22"/>
      <c r="AF633" s="21"/>
      <c r="AG633" s="21"/>
      <c r="AH633" s="21"/>
      <c r="AI633" s="21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5:51" ht="12" customHeight="1"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4"/>
      <c r="AD634" s="4"/>
      <c r="AE634" s="22"/>
      <c r="AF634" s="21"/>
      <c r="AG634" s="21"/>
      <c r="AH634" s="21"/>
      <c r="AI634" s="21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5:51" ht="12" customHeight="1"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4"/>
      <c r="AD635" s="4"/>
      <c r="AE635" s="22"/>
      <c r="AF635" s="21"/>
      <c r="AG635" s="21"/>
      <c r="AH635" s="21"/>
      <c r="AI635" s="21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5:51" ht="12" customHeight="1"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4"/>
      <c r="AD636" s="4"/>
      <c r="AE636" s="22"/>
      <c r="AF636" s="21"/>
      <c r="AG636" s="21"/>
      <c r="AH636" s="21"/>
      <c r="AI636" s="21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5:51" ht="12" customHeight="1"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4"/>
      <c r="AD637" s="4"/>
      <c r="AE637" s="22"/>
      <c r="AF637" s="21"/>
      <c r="AG637" s="21"/>
      <c r="AH637" s="21"/>
      <c r="AI637" s="21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5:51" ht="12" customHeight="1"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4"/>
      <c r="AD638" s="4"/>
      <c r="AE638" s="22"/>
      <c r="AF638" s="21"/>
      <c r="AG638" s="21"/>
      <c r="AH638" s="21"/>
      <c r="AI638" s="21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5:51" ht="12" customHeight="1"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4"/>
      <c r="AD639" s="4"/>
      <c r="AE639" s="22"/>
      <c r="AF639" s="21"/>
      <c r="AG639" s="21"/>
      <c r="AH639" s="21"/>
      <c r="AI639" s="21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5:51" ht="12" customHeight="1"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4"/>
      <c r="AD640" s="4"/>
      <c r="AE640" s="22"/>
      <c r="AF640" s="21"/>
      <c r="AG640" s="21"/>
      <c r="AH640" s="21"/>
      <c r="AI640" s="21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spans="5:51" ht="12" customHeight="1"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4"/>
      <c r="AD641" s="4"/>
      <c r="AE641" s="22"/>
      <c r="AF641" s="21"/>
      <c r="AG641" s="21"/>
      <c r="AH641" s="21"/>
      <c r="AI641" s="21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5:51" ht="12" customHeight="1"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4"/>
      <c r="AD642" s="4"/>
      <c r="AE642" s="22"/>
      <c r="AF642" s="21"/>
      <c r="AG642" s="21"/>
      <c r="AH642" s="21"/>
      <c r="AI642" s="21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5:51" ht="12" customHeight="1"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4"/>
      <c r="AD643" s="4"/>
      <c r="AE643" s="22"/>
      <c r="AF643" s="21"/>
      <c r="AG643" s="21"/>
      <c r="AH643" s="21"/>
      <c r="AI643" s="21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5:51" ht="12" customHeight="1"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4"/>
      <c r="AD644" s="4"/>
      <c r="AE644" s="22"/>
      <c r="AF644" s="21"/>
      <c r="AG644" s="21"/>
      <c r="AH644" s="21"/>
      <c r="AI644" s="21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5:51" ht="12" customHeight="1"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4"/>
      <c r="AD645" s="4"/>
      <c r="AE645" s="22"/>
      <c r="AF645" s="21"/>
      <c r="AG645" s="21"/>
      <c r="AH645" s="21"/>
      <c r="AI645" s="21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5:51" ht="12" customHeight="1"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4"/>
      <c r="AD646" s="4"/>
      <c r="AE646" s="22"/>
      <c r="AF646" s="21"/>
      <c r="AG646" s="21"/>
      <c r="AH646" s="21"/>
      <c r="AI646" s="21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5:51" ht="12" customHeight="1"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4"/>
      <c r="AD647" s="4"/>
      <c r="AE647" s="22"/>
      <c r="AF647" s="21"/>
      <c r="AG647" s="21"/>
      <c r="AH647" s="21"/>
      <c r="AI647" s="21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5:51" ht="12" customHeight="1"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4"/>
      <c r="AD648" s="4"/>
      <c r="AE648" s="22"/>
      <c r="AF648" s="21"/>
      <c r="AG648" s="21"/>
      <c r="AH648" s="21"/>
      <c r="AI648" s="21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</row>
    <row r="649" spans="5:51" ht="12" customHeight="1"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4"/>
      <c r="AD649" s="4"/>
      <c r="AE649" s="22"/>
      <c r="AF649" s="21"/>
      <c r="AG649" s="21"/>
      <c r="AH649" s="21"/>
      <c r="AI649" s="21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5:51" ht="12" customHeight="1"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4"/>
      <c r="AD650" s="4"/>
      <c r="AE650" s="22"/>
      <c r="AF650" s="21"/>
      <c r="AG650" s="21"/>
      <c r="AH650" s="21"/>
      <c r="AI650" s="21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5:51" ht="12" customHeight="1"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4"/>
      <c r="AD651" s="4"/>
      <c r="AE651" s="22"/>
      <c r="AF651" s="21"/>
      <c r="AG651" s="21"/>
      <c r="AH651" s="21"/>
      <c r="AI651" s="21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</row>
    <row r="652" spans="5:51" ht="12" customHeight="1"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4"/>
      <c r="AD652" s="4"/>
      <c r="AE652" s="22"/>
      <c r="AF652" s="21"/>
      <c r="AG652" s="21"/>
      <c r="AH652" s="21"/>
      <c r="AI652" s="21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5:51" ht="12" customHeight="1"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4"/>
      <c r="AD653" s="4"/>
      <c r="AE653" s="22"/>
      <c r="AF653" s="21"/>
      <c r="AG653" s="21"/>
      <c r="AH653" s="21"/>
      <c r="AI653" s="21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5:51" ht="12" customHeight="1"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4"/>
      <c r="AD654" s="4"/>
      <c r="AE654" s="22"/>
      <c r="AF654" s="21"/>
      <c r="AG654" s="21"/>
      <c r="AH654" s="21"/>
      <c r="AI654" s="21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5:51" ht="12" customHeight="1"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4"/>
      <c r="AD655" s="4"/>
      <c r="AE655" s="22"/>
      <c r="AF655" s="21"/>
      <c r="AG655" s="21"/>
      <c r="AH655" s="21"/>
      <c r="AI655" s="21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5:51" ht="12" customHeight="1"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4"/>
      <c r="AD656" s="4"/>
      <c r="AE656" s="22"/>
      <c r="AF656" s="21"/>
      <c r="AG656" s="21"/>
      <c r="AH656" s="21"/>
      <c r="AI656" s="21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</row>
    <row r="657" spans="5:51" ht="12" customHeight="1"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4"/>
      <c r="AD657" s="4"/>
      <c r="AE657" s="22"/>
      <c r="AF657" s="21"/>
      <c r="AG657" s="21"/>
      <c r="AH657" s="21"/>
      <c r="AI657" s="21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5:51" ht="12" customHeight="1"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4"/>
      <c r="AD658" s="4"/>
      <c r="AE658" s="22"/>
      <c r="AF658" s="21"/>
      <c r="AG658" s="21"/>
      <c r="AH658" s="21"/>
      <c r="AI658" s="21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</row>
    <row r="659" spans="5:51" ht="12" customHeight="1"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4"/>
      <c r="AD659" s="4"/>
      <c r="AE659" s="22"/>
      <c r="AF659" s="21"/>
      <c r="AG659" s="21"/>
      <c r="AH659" s="21"/>
      <c r="AI659" s="21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5:51" ht="12" customHeight="1"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4"/>
      <c r="AD660" s="4"/>
      <c r="AE660" s="22"/>
      <c r="AF660" s="21"/>
      <c r="AG660" s="21"/>
      <c r="AH660" s="21"/>
      <c r="AI660" s="21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5:51" ht="12" customHeight="1"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4"/>
      <c r="AD661" s="4"/>
      <c r="AE661" s="22"/>
      <c r="AF661" s="21"/>
      <c r="AG661" s="21"/>
      <c r="AH661" s="21"/>
      <c r="AI661" s="21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</row>
    <row r="662" spans="5:51" ht="12" customHeight="1"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4"/>
      <c r="AD662" s="4"/>
      <c r="AE662" s="22"/>
      <c r="AF662" s="21"/>
      <c r="AG662" s="21"/>
      <c r="AH662" s="21"/>
      <c r="AI662" s="21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5:51" ht="12" customHeight="1"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4"/>
      <c r="AD663" s="4"/>
      <c r="AE663" s="22"/>
      <c r="AF663" s="21"/>
      <c r="AG663" s="21"/>
      <c r="AH663" s="21"/>
      <c r="AI663" s="21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5:51" ht="12" customHeight="1"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4"/>
      <c r="AD664" s="4"/>
      <c r="AE664" s="22"/>
      <c r="AF664" s="21"/>
      <c r="AG664" s="21"/>
      <c r="AH664" s="21"/>
      <c r="AI664" s="21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5:51" ht="12" customHeight="1"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4"/>
      <c r="AD665" s="4"/>
      <c r="AE665" s="22"/>
      <c r="AF665" s="21"/>
      <c r="AG665" s="21"/>
      <c r="AH665" s="21"/>
      <c r="AI665" s="21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</row>
    <row r="666" spans="5:51" ht="12" customHeight="1"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4"/>
      <c r="AD666" s="4"/>
      <c r="AE666" s="22"/>
      <c r="AF666" s="21"/>
      <c r="AG666" s="21"/>
      <c r="AH666" s="21"/>
      <c r="AI666" s="21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</row>
    <row r="667" spans="5:51" ht="12" customHeight="1"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4"/>
      <c r="AD667" s="4"/>
      <c r="AE667" s="22"/>
      <c r="AF667" s="21"/>
      <c r="AG667" s="21"/>
      <c r="AH667" s="21"/>
      <c r="AI667" s="21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</row>
    <row r="668" spans="5:51" ht="12" customHeight="1"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4"/>
      <c r="AD668" s="4"/>
      <c r="AE668" s="22"/>
      <c r="AF668" s="21"/>
      <c r="AG668" s="21"/>
      <c r="AH668" s="21"/>
      <c r="AI668" s="21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</row>
    <row r="669" spans="5:51" ht="12" customHeight="1"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4"/>
      <c r="AD669" s="4"/>
      <c r="AE669" s="22"/>
      <c r="AF669" s="21"/>
      <c r="AG669" s="21"/>
      <c r="AH669" s="21"/>
      <c r="AI669" s="21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5:51" ht="12" customHeight="1"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4"/>
      <c r="AD670" s="4"/>
      <c r="AE670" s="22"/>
      <c r="AF670" s="21"/>
      <c r="AG670" s="21"/>
      <c r="AH670" s="21"/>
      <c r="AI670" s="21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5:51" ht="12" customHeight="1"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4"/>
      <c r="AD671" s="4"/>
      <c r="AE671" s="22"/>
      <c r="AF671" s="21"/>
      <c r="AG671" s="21"/>
      <c r="AH671" s="21"/>
      <c r="AI671" s="21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5:51" ht="12" customHeight="1"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4"/>
      <c r="AD672" s="4"/>
      <c r="AE672" s="22"/>
      <c r="AF672" s="21"/>
      <c r="AG672" s="21"/>
      <c r="AH672" s="21"/>
      <c r="AI672" s="21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</row>
    <row r="673" spans="5:51" ht="12" customHeight="1"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4"/>
      <c r="AD673" s="4"/>
      <c r="AE673" s="22"/>
      <c r="AF673" s="21"/>
      <c r="AG673" s="21"/>
      <c r="AH673" s="21"/>
      <c r="AI673" s="21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5:51" ht="12" customHeight="1"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4"/>
      <c r="AD674" s="4"/>
      <c r="AE674" s="22"/>
      <c r="AF674" s="21"/>
      <c r="AG674" s="21"/>
      <c r="AH674" s="21"/>
      <c r="AI674" s="21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5:51" ht="12" customHeight="1"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4"/>
      <c r="AD675" s="4"/>
      <c r="AE675" s="22"/>
      <c r="AF675" s="21"/>
      <c r="AG675" s="21"/>
      <c r="AH675" s="21"/>
      <c r="AI675" s="21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5:51" ht="12" customHeight="1"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4"/>
      <c r="AD676" s="4"/>
      <c r="AE676" s="22"/>
      <c r="AF676" s="21"/>
      <c r="AG676" s="21"/>
      <c r="AH676" s="21"/>
      <c r="AI676" s="21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</row>
    <row r="677" spans="5:51" ht="12" customHeight="1"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4"/>
      <c r="AD677" s="4"/>
      <c r="AE677" s="22"/>
      <c r="AF677" s="21"/>
      <c r="AG677" s="21"/>
      <c r="AH677" s="21"/>
      <c r="AI677" s="21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</row>
    <row r="678" spans="5:51" ht="12" customHeight="1"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4"/>
      <c r="AD678" s="4"/>
      <c r="AE678" s="22"/>
      <c r="AF678" s="21"/>
      <c r="AG678" s="21"/>
      <c r="AH678" s="21"/>
      <c r="AI678" s="21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</row>
    <row r="679" spans="5:51" ht="12" customHeight="1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4"/>
      <c r="AD679" s="4"/>
      <c r="AE679" s="22"/>
      <c r="AF679" s="21"/>
      <c r="AG679" s="21"/>
      <c r="AH679" s="21"/>
      <c r="AI679" s="21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</row>
    <row r="680" spans="5:51" ht="12" customHeight="1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4"/>
      <c r="AD680" s="4"/>
      <c r="AE680" s="22"/>
      <c r="AF680" s="21"/>
      <c r="AG680" s="21"/>
      <c r="AH680" s="21"/>
      <c r="AI680" s="21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</row>
    <row r="681" spans="5:51" ht="12" customHeight="1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4"/>
      <c r="AD681" s="4"/>
      <c r="AE681" s="22"/>
      <c r="AF681" s="21"/>
      <c r="AG681" s="21"/>
      <c r="AH681" s="21"/>
      <c r="AI681" s="21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</row>
    <row r="682" spans="5:51" ht="12" customHeight="1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4"/>
      <c r="AD682" s="4"/>
      <c r="AE682" s="22"/>
      <c r="AF682" s="21"/>
      <c r="AG682" s="21"/>
      <c r="AH682" s="21"/>
      <c r="AI682" s="21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</row>
    <row r="683" spans="5:51" ht="12" customHeight="1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4"/>
      <c r="AD683" s="4"/>
      <c r="AE683" s="22"/>
      <c r="AF683" s="21"/>
      <c r="AG683" s="21"/>
      <c r="AH683" s="21"/>
      <c r="AI683" s="21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</row>
    <row r="684" spans="5:51" ht="12" customHeight="1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4"/>
      <c r="AD684" s="4"/>
      <c r="AE684" s="22"/>
      <c r="AF684" s="21"/>
      <c r="AG684" s="21"/>
      <c r="AH684" s="21"/>
      <c r="AI684" s="21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</row>
    <row r="685" spans="5:51" ht="12" customHeight="1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4"/>
      <c r="AD685" s="4"/>
      <c r="AE685" s="22"/>
      <c r="AF685" s="21"/>
      <c r="AG685" s="21"/>
      <c r="AH685" s="21"/>
      <c r="AI685" s="21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</row>
    <row r="686" spans="5:51" ht="12" customHeight="1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4"/>
      <c r="AD686" s="4"/>
      <c r="AE686" s="22"/>
      <c r="AF686" s="21"/>
      <c r="AG686" s="21"/>
      <c r="AH686" s="21"/>
      <c r="AI686" s="21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</row>
    <row r="687" spans="5:51" ht="12" customHeight="1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4"/>
      <c r="AD687" s="4"/>
      <c r="AE687" s="22"/>
      <c r="AF687" s="21"/>
      <c r="AG687" s="21"/>
      <c r="AH687" s="21"/>
      <c r="AI687" s="21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</row>
    <row r="688" spans="5:51" ht="12" customHeight="1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4"/>
      <c r="AD688" s="4"/>
      <c r="AE688" s="22"/>
      <c r="AF688" s="21"/>
      <c r="AG688" s="21"/>
      <c r="AH688" s="21"/>
      <c r="AI688" s="21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</row>
    <row r="689" spans="5:51" ht="12" customHeight="1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4"/>
      <c r="AD689" s="4"/>
      <c r="AE689" s="22"/>
      <c r="AF689" s="21"/>
      <c r="AG689" s="21"/>
      <c r="AH689" s="21"/>
      <c r="AI689" s="21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</row>
    <row r="690" spans="5:51" ht="12" customHeight="1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4"/>
      <c r="AD690" s="4"/>
      <c r="AE690" s="22"/>
      <c r="AF690" s="21"/>
      <c r="AG690" s="21"/>
      <c r="AH690" s="21"/>
      <c r="AI690" s="21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</row>
    <row r="691" spans="5:51" ht="12" customHeight="1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4"/>
      <c r="AD691" s="4"/>
      <c r="AE691" s="22"/>
      <c r="AF691" s="21"/>
      <c r="AG691" s="21"/>
      <c r="AH691" s="21"/>
      <c r="AI691" s="21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</row>
    <row r="692" spans="5:51" ht="12" customHeight="1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4"/>
      <c r="AD692" s="4"/>
      <c r="AE692" s="22"/>
      <c r="AF692" s="21"/>
      <c r="AG692" s="21"/>
      <c r="AH692" s="21"/>
      <c r="AI692" s="21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</row>
    <row r="693" spans="5:51" ht="12" customHeight="1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4"/>
      <c r="AD693" s="4"/>
      <c r="AE693" s="22"/>
      <c r="AF693" s="21"/>
      <c r="AG693" s="21"/>
      <c r="AH693" s="21"/>
      <c r="AI693" s="21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</row>
    <row r="694" spans="5:51" ht="12" customHeight="1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4"/>
      <c r="AD694" s="4"/>
      <c r="AE694" s="22"/>
      <c r="AF694" s="21"/>
      <c r="AG694" s="21"/>
      <c r="AH694" s="21"/>
      <c r="AI694" s="21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</row>
    <row r="695" spans="5:51" ht="12" customHeight="1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4"/>
      <c r="AD695" s="4"/>
      <c r="AE695" s="22"/>
      <c r="AF695" s="21"/>
      <c r="AG695" s="21"/>
      <c r="AH695" s="21"/>
      <c r="AI695" s="21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</row>
    <row r="696" spans="5:51" ht="12" customHeight="1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4"/>
      <c r="AD696" s="4"/>
      <c r="AE696" s="22"/>
      <c r="AF696" s="21"/>
      <c r="AG696" s="21"/>
      <c r="AH696" s="21"/>
      <c r="AI696" s="21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</row>
    <row r="697" spans="5:51" ht="12" customHeight="1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4"/>
      <c r="AD697" s="4"/>
      <c r="AE697" s="22"/>
      <c r="AF697" s="21"/>
      <c r="AG697" s="21"/>
      <c r="AH697" s="21"/>
      <c r="AI697" s="21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</row>
    <row r="698" spans="5:51" ht="12" customHeight="1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4"/>
      <c r="AD698" s="4"/>
      <c r="AE698" s="22"/>
      <c r="AF698" s="21"/>
      <c r="AG698" s="21"/>
      <c r="AH698" s="21"/>
      <c r="AI698" s="21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</row>
    <row r="699" spans="5:51" ht="12" customHeight="1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4"/>
      <c r="AD699" s="4"/>
      <c r="AE699" s="22"/>
      <c r="AF699" s="21"/>
      <c r="AG699" s="21"/>
      <c r="AH699" s="21"/>
      <c r="AI699" s="21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</row>
    <row r="700" spans="5:51" ht="12" customHeight="1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4"/>
      <c r="AD700" s="4"/>
      <c r="AE700" s="22"/>
      <c r="AF700" s="21"/>
      <c r="AG700" s="21"/>
      <c r="AH700" s="21"/>
      <c r="AI700" s="21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</row>
    <row r="701" spans="5:51" ht="12" customHeight="1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4"/>
      <c r="AD701" s="4"/>
      <c r="AE701" s="22"/>
      <c r="AF701" s="21"/>
      <c r="AG701" s="21"/>
      <c r="AH701" s="21"/>
      <c r="AI701" s="21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</row>
    <row r="702" spans="5:51" ht="12" customHeight="1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4"/>
      <c r="AD702" s="4"/>
      <c r="AE702" s="22"/>
      <c r="AF702" s="21"/>
      <c r="AG702" s="21"/>
      <c r="AH702" s="21"/>
      <c r="AI702" s="21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</row>
    <row r="703" spans="5:51" ht="12" customHeight="1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4"/>
      <c r="AD703" s="4"/>
      <c r="AE703" s="22"/>
      <c r="AF703" s="21"/>
      <c r="AG703" s="21"/>
      <c r="AH703" s="21"/>
      <c r="AI703" s="21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</row>
    <row r="704" spans="5:51" ht="12" customHeight="1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4"/>
      <c r="AD704" s="4"/>
      <c r="AE704" s="22"/>
      <c r="AF704" s="21"/>
      <c r="AG704" s="21"/>
      <c r="AH704" s="21"/>
      <c r="AI704" s="21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</row>
    <row r="705" spans="5:51" ht="12" customHeight="1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4"/>
      <c r="AD705" s="4"/>
      <c r="AE705" s="22"/>
      <c r="AF705" s="21"/>
      <c r="AG705" s="21"/>
      <c r="AH705" s="21"/>
      <c r="AI705" s="21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</row>
    <row r="706" spans="5:51" ht="12" customHeight="1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4"/>
      <c r="AD706" s="4"/>
      <c r="AE706" s="22"/>
      <c r="AF706" s="21"/>
      <c r="AG706" s="21"/>
      <c r="AH706" s="21"/>
      <c r="AI706" s="21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</row>
    <row r="707" spans="5:51" ht="12" customHeight="1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4"/>
      <c r="AD707" s="4"/>
      <c r="AE707" s="22"/>
      <c r="AF707" s="21"/>
      <c r="AG707" s="21"/>
      <c r="AH707" s="21"/>
      <c r="AI707" s="21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</row>
    <row r="708" spans="5:51" ht="12" customHeight="1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4"/>
      <c r="AD708" s="4"/>
      <c r="AE708" s="22"/>
      <c r="AF708" s="21"/>
      <c r="AG708" s="21"/>
      <c r="AH708" s="21"/>
      <c r="AI708" s="21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</row>
    <row r="709" spans="5:51" ht="12" customHeight="1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4"/>
      <c r="AD709" s="4"/>
      <c r="AE709" s="22"/>
      <c r="AF709" s="21"/>
      <c r="AG709" s="21"/>
      <c r="AH709" s="21"/>
      <c r="AI709" s="21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</row>
    <row r="710" spans="5:51" ht="12" customHeight="1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4"/>
      <c r="AD710" s="4"/>
      <c r="AE710" s="22"/>
      <c r="AF710" s="21"/>
      <c r="AG710" s="21"/>
      <c r="AH710" s="21"/>
      <c r="AI710" s="21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</row>
    <row r="711" spans="5:51" ht="12" customHeight="1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4"/>
      <c r="AD711" s="4"/>
      <c r="AE711" s="22"/>
      <c r="AF711" s="21"/>
      <c r="AG711" s="21"/>
      <c r="AH711" s="21"/>
      <c r="AI711" s="21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</row>
    <row r="712" spans="5:51" ht="12" customHeight="1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4"/>
      <c r="AD712" s="4"/>
      <c r="AE712" s="22"/>
      <c r="AF712" s="21"/>
      <c r="AG712" s="21"/>
      <c r="AH712" s="21"/>
      <c r="AI712" s="21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</row>
    <row r="713" spans="5:51" ht="12" customHeight="1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4"/>
      <c r="AD713" s="4"/>
      <c r="AE713" s="22"/>
      <c r="AF713" s="21"/>
      <c r="AG713" s="21"/>
      <c r="AH713" s="21"/>
      <c r="AI713" s="21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</row>
    <row r="714" spans="5:51" ht="12" customHeight="1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4"/>
      <c r="AD714" s="4"/>
      <c r="AE714" s="22"/>
      <c r="AF714" s="21"/>
      <c r="AG714" s="21"/>
      <c r="AH714" s="21"/>
      <c r="AI714" s="21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</row>
    <row r="715" spans="5:51" ht="12" customHeight="1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4"/>
      <c r="AD715" s="4"/>
      <c r="AE715" s="22"/>
      <c r="AF715" s="21"/>
      <c r="AG715" s="21"/>
      <c r="AH715" s="21"/>
      <c r="AI715" s="21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</row>
    <row r="716" spans="5:51" ht="12" customHeight="1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4"/>
      <c r="AD716" s="4"/>
      <c r="AE716" s="22"/>
      <c r="AF716" s="21"/>
      <c r="AG716" s="21"/>
      <c r="AH716" s="21"/>
      <c r="AI716" s="21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</row>
    <row r="717" spans="5:51" ht="12" customHeight="1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4"/>
      <c r="AD717" s="4"/>
      <c r="AE717" s="22"/>
      <c r="AF717" s="21"/>
      <c r="AG717" s="21"/>
      <c r="AH717" s="21"/>
      <c r="AI717" s="21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</row>
    <row r="718" spans="5:51" ht="12" customHeight="1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4"/>
      <c r="AD718" s="4"/>
      <c r="AE718" s="22"/>
      <c r="AF718" s="21"/>
      <c r="AG718" s="21"/>
      <c r="AH718" s="21"/>
      <c r="AI718" s="21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</row>
    <row r="719" spans="5:51" ht="12" customHeight="1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4"/>
      <c r="AD719" s="4"/>
      <c r="AE719" s="22"/>
      <c r="AF719" s="21"/>
      <c r="AG719" s="21"/>
      <c r="AH719" s="21"/>
      <c r="AI719" s="21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</row>
    <row r="720" spans="5:51" ht="12" customHeight="1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4"/>
      <c r="AD720" s="4"/>
      <c r="AE720" s="22"/>
      <c r="AF720" s="21"/>
      <c r="AG720" s="21"/>
      <c r="AH720" s="21"/>
      <c r="AI720" s="21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</row>
    <row r="721" spans="5:51" ht="12" customHeight="1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4"/>
      <c r="AD721" s="4"/>
      <c r="AE721" s="22"/>
      <c r="AF721" s="21"/>
      <c r="AG721" s="21"/>
      <c r="AH721" s="21"/>
      <c r="AI721" s="21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</row>
    <row r="722" spans="5:51" ht="12" customHeight="1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4"/>
      <c r="AD722" s="4"/>
      <c r="AE722" s="22"/>
      <c r="AF722" s="21"/>
      <c r="AG722" s="21"/>
      <c r="AH722" s="21"/>
      <c r="AI722" s="21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</row>
    <row r="723" spans="5:51" ht="12" customHeight="1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4"/>
      <c r="AD723" s="4"/>
      <c r="AE723" s="22"/>
      <c r="AF723" s="21"/>
      <c r="AG723" s="21"/>
      <c r="AH723" s="21"/>
      <c r="AI723" s="21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</row>
    <row r="724" spans="5:51" ht="12" customHeight="1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4"/>
      <c r="AD724" s="4"/>
      <c r="AE724" s="22"/>
      <c r="AF724" s="21"/>
      <c r="AG724" s="21"/>
      <c r="AH724" s="21"/>
      <c r="AI724" s="21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</row>
    <row r="725" spans="5:51" ht="12" customHeight="1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4"/>
      <c r="AD725" s="4"/>
      <c r="AE725" s="22"/>
      <c r="AF725" s="21"/>
      <c r="AG725" s="21"/>
      <c r="AH725" s="21"/>
      <c r="AI725" s="21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</row>
    <row r="726" spans="5:51" ht="12" customHeight="1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4"/>
      <c r="AD726" s="4"/>
      <c r="AE726" s="22"/>
      <c r="AF726" s="21"/>
      <c r="AG726" s="21"/>
      <c r="AH726" s="21"/>
      <c r="AI726" s="21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</row>
    <row r="727" spans="5:51" ht="12" customHeight="1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4"/>
      <c r="AD727" s="4"/>
      <c r="AE727" s="22"/>
      <c r="AF727" s="21"/>
      <c r="AG727" s="21"/>
      <c r="AH727" s="21"/>
      <c r="AI727" s="2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</row>
    <row r="728" spans="5:51" ht="12" customHeight="1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4"/>
      <c r="AD728" s="4"/>
      <c r="AE728" s="22"/>
      <c r="AF728" s="21"/>
      <c r="AG728" s="21"/>
      <c r="AH728" s="21"/>
      <c r="AI728" s="21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</row>
    <row r="729" spans="5:51" ht="12" customHeight="1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4"/>
      <c r="AD729" s="4"/>
      <c r="AE729" s="22"/>
      <c r="AF729" s="21"/>
      <c r="AG729" s="21"/>
      <c r="AH729" s="21"/>
      <c r="AI729" s="21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</row>
    <row r="730" spans="5:51" ht="12" customHeight="1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4"/>
      <c r="AD730" s="4"/>
      <c r="AE730" s="22"/>
      <c r="AF730" s="21"/>
      <c r="AG730" s="21"/>
      <c r="AH730" s="21"/>
      <c r="AI730" s="21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</row>
    <row r="731" spans="5:51" ht="12" customHeight="1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4"/>
      <c r="AD731" s="4"/>
      <c r="AE731" s="22"/>
      <c r="AF731" s="21"/>
      <c r="AG731" s="21"/>
      <c r="AH731" s="21"/>
      <c r="AI731" s="21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</row>
    <row r="732" spans="5:51" ht="12" customHeight="1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4"/>
      <c r="AD732" s="4"/>
      <c r="AE732" s="22"/>
      <c r="AF732" s="21"/>
      <c r="AG732" s="21"/>
      <c r="AH732" s="21"/>
      <c r="AI732" s="21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</row>
    <row r="733" spans="5:51" ht="12" customHeight="1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4"/>
      <c r="AD733" s="4"/>
      <c r="AE733" s="22"/>
      <c r="AF733" s="21"/>
      <c r="AG733" s="21"/>
      <c r="AH733" s="21"/>
      <c r="AI733" s="21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</row>
    <row r="734" spans="5:51" ht="12" customHeight="1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4"/>
      <c r="AD734" s="4"/>
      <c r="AE734" s="22"/>
      <c r="AF734" s="21"/>
      <c r="AG734" s="21"/>
      <c r="AH734" s="21"/>
      <c r="AI734" s="21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</row>
    <row r="735" spans="5:51" ht="12" customHeight="1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4"/>
      <c r="AD735" s="4"/>
      <c r="AE735" s="22"/>
      <c r="AF735" s="21"/>
      <c r="AG735" s="21"/>
      <c r="AH735" s="21"/>
      <c r="AI735" s="21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</row>
    <row r="736" spans="5:51" ht="12" customHeight="1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4"/>
      <c r="AD736" s="4"/>
      <c r="AE736" s="22"/>
      <c r="AF736" s="21"/>
      <c r="AG736" s="21"/>
      <c r="AH736" s="21"/>
      <c r="AI736" s="21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</row>
    <row r="737" spans="5:51" ht="12" customHeight="1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4"/>
      <c r="AD737" s="4"/>
      <c r="AE737" s="22"/>
      <c r="AF737" s="21"/>
      <c r="AG737" s="21"/>
      <c r="AH737" s="21"/>
      <c r="AI737" s="21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</row>
    <row r="738" spans="5:51" ht="12" customHeight="1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4"/>
      <c r="AD738" s="4"/>
      <c r="AE738" s="22"/>
      <c r="AF738" s="21"/>
      <c r="AG738" s="21"/>
      <c r="AH738" s="21"/>
      <c r="AI738" s="21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</row>
    <row r="739" spans="5:51" ht="12" customHeight="1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4"/>
      <c r="AD739" s="4"/>
      <c r="AE739" s="22"/>
      <c r="AF739" s="21"/>
      <c r="AG739" s="21"/>
      <c r="AH739" s="21"/>
      <c r="AI739" s="21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</row>
    <row r="740" spans="5:51" ht="12" customHeight="1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4"/>
      <c r="AD740" s="4"/>
      <c r="AE740" s="22"/>
      <c r="AF740" s="21"/>
      <c r="AG740" s="21"/>
      <c r="AH740" s="21"/>
      <c r="AI740" s="21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</row>
    <row r="741" spans="5:51" ht="12" customHeight="1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4"/>
      <c r="AD741" s="4"/>
      <c r="AE741" s="22"/>
      <c r="AF741" s="21"/>
      <c r="AG741" s="21"/>
      <c r="AH741" s="21"/>
      <c r="AI741" s="21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</row>
    <row r="742" spans="5:51" ht="12" customHeight="1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4"/>
      <c r="AD742" s="4"/>
      <c r="AE742" s="22"/>
      <c r="AF742" s="21"/>
      <c r="AG742" s="21"/>
      <c r="AH742" s="21"/>
      <c r="AI742" s="21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</row>
    <row r="743" spans="5:51" ht="12" customHeight="1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4"/>
      <c r="AD743" s="4"/>
      <c r="AE743" s="22"/>
      <c r="AF743" s="21"/>
      <c r="AG743" s="21"/>
      <c r="AH743" s="21"/>
      <c r="AI743" s="21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</row>
    <row r="744" spans="5:51" ht="12" customHeight="1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4"/>
      <c r="AD744" s="4"/>
      <c r="AE744" s="22"/>
      <c r="AF744" s="21"/>
      <c r="AG744" s="21"/>
      <c r="AH744" s="21"/>
      <c r="AI744" s="21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</row>
    <row r="745" spans="5:51" ht="12" customHeight="1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4"/>
      <c r="AD745" s="4"/>
      <c r="AE745" s="22"/>
      <c r="AF745" s="21"/>
      <c r="AG745" s="21"/>
      <c r="AH745" s="21"/>
      <c r="AI745" s="21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</row>
    <row r="746" spans="5:51" ht="12" customHeight="1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4"/>
      <c r="AD746" s="4"/>
      <c r="AE746" s="22"/>
      <c r="AF746" s="21"/>
      <c r="AG746" s="21"/>
      <c r="AH746" s="21"/>
      <c r="AI746" s="21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</row>
    <row r="747" spans="5:51" ht="12" customHeight="1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4"/>
      <c r="AD747" s="4"/>
      <c r="AE747" s="22"/>
      <c r="AF747" s="21"/>
      <c r="AG747" s="21"/>
      <c r="AH747" s="21"/>
      <c r="AI747" s="21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</row>
    <row r="748" spans="5:51" ht="12" customHeight="1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4"/>
      <c r="AD748" s="4"/>
      <c r="AE748" s="22"/>
      <c r="AF748" s="21"/>
      <c r="AG748" s="21"/>
      <c r="AH748" s="21"/>
      <c r="AI748" s="21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</row>
    <row r="749" spans="5:51" ht="12" customHeight="1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4"/>
      <c r="AD749" s="4"/>
      <c r="AE749" s="22"/>
      <c r="AF749" s="21"/>
      <c r="AG749" s="21"/>
      <c r="AH749" s="21"/>
      <c r="AI749" s="21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</row>
    <row r="750" spans="5:51" ht="12" customHeight="1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4"/>
      <c r="AD750" s="4"/>
      <c r="AE750" s="22"/>
      <c r="AF750" s="21"/>
      <c r="AG750" s="21"/>
      <c r="AH750" s="21"/>
      <c r="AI750" s="21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</row>
    <row r="751" spans="5:51" ht="12" customHeight="1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4"/>
      <c r="AD751" s="4"/>
      <c r="AE751" s="22"/>
      <c r="AF751" s="21"/>
      <c r="AG751" s="21"/>
      <c r="AH751" s="21"/>
      <c r="AI751" s="21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</row>
    <row r="752" spans="5:51" ht="12" customHeight="1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4"/>
      <c r="AD752" s="4"/>
      <c r="AE752" s="22"/>
      <c r="AF752" s="21"/>
      <c r="AG752" s="21"/>
      <c r="AH752" s="21"/>
      <c r="AI752" s="21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</row>
    <row r="753" spans="5:51" ht="12" customHeight="1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4"/>
      <c r="AD753" s="4"/>
      <c r="AE753" s="22"/>
      <c r="AF753" s="21"/>
      <c r="AG753" s="21"/>
      <c r="AH753" s="21"/>
      <c r="AI753" s="21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</row>
    <row r="754" spans="5:51" ht="12" customHeight="1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4"/>
      <c r="AD754" s="4"/>
      <c r="AE754" s="22"/>
      <c r="AF754" s="21"/>
      <c r="AG754" s="21"/>
      <c r="AH754" s="21"/>
      <c r="AI754" s="21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</row>
    <row r="755" spans="5:51" ht="12" customHeight="1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4"/>
      <c r="AD755" s="4"/>
      <c r="AE755" s="22"/>
      <c r="AF755" s="21"/>
      <c r="AG755" s="21"/>
      <c r="AH755" s="21"/>
      <c r="AI755" s="21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</row>
    <row r="756" spans="5:51" ht="12" customHeight="1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4"/>
      <c r="AD756" s="4"/>
      <c r="AE756" s="22"/>
      <c r="AF756" s="21"/>
      <c r="AG756" s="21"/>
      <c r="AH756" s="21"/>
      <c r="AI756" s="21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</row>
    <row r="757" spans="5:51" ht="12" customHeight="1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4"/>
      <c r="AD757" s="4"/>
      <c r="AE757" s="22"/>
      <c r="AF757" s="21"/>
      <c r="AG757" s="21"/>
      <c r="AH757" s="21"/>
      <c r="AI757" s="21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</row>
    <row r="758" spans="5:51" ht="12" customHeight="1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4"/>
      <c r="AD758" s="4"/>
      <c r="AE758" s="22"/>
      <c r="AF758" s="21"/>
      <c r="AG758" s="21"/>
      <c r="AH758" s="21"/>
      <c r="AI758" s="21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</row>
    <row r="759" spans="5:51" ht="12" customHeight="1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4"/>
      <c r="AD759" s="4"/>
      <c r="AE759" s="22"/>
      <c r="AF759" s="21"/>
      <c r="AG759" s="21"/>
      <c r="AH759" s="21"/>
      <c r="AI759" s="21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</row>
    <row r="760" spans="5:51" ht="12" customHeight="1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4"/>
      <c r="AD760" s="4"/>
      <c r="AE760" s="22"/>
      <c r="AF760" s="21"/>
      <c r="AG760" s="21"/>
      <c r="AH760" s="21"/>
      <c r="AI760" s="21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</row>
    <row r="761" spans="5:51" ht="12" customHeight="1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4"/>
      <c r="AD761" s="4"/>
      <c r="AE761" s="22"/>
      <c r="AF761" s="21"/>
      <c r="AG761" s="21"/>
      <c r="AH761" s="21"/>
      <c r="AI761" s="21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</row>
    <row r="762" spans="5:51" ht="12" customHeight="1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4"/>
      <c r="AD762" s="4"/>
      <c r="AE762" s="22"/>
      <c r="AF762" s="21"/>
      <c r="AG762" s="21"/>
      <c r="AH762" s="21"/>
      <c r="AI762" s="21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</row>
    <row r="763" spans="5:51" ht="12" customHeight="1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4"/>
      <c r="AD763" s="4"/>
      <c r="AE763" s="22"/>
      <c r="AF763" s="21"/>
      <c r="AG763" s="21"/>
      <c r="AH763" s="21"/>
      <c r="AI763" s="21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</row>
    <row r="764" spans="5:51" ht="12" customHeight="1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4"/>
      <c r="AD764" s="4"/>
      <c r="AE764" s="22"/>
      <c r="AF764" s="21"/>
      <c r="AG764" s="21"/>
      <c r="AH764" s="21"/>
      <c r="AI764" s="21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</row>
    <row r="765" spans="5:51" ht="12" customHeight="1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4"/>
      <c r="AD765" s="4"/>
      <c r="AE765" s="22"/>
      <c r="AF765" s="21"/>
      <c r="AG765" s="21"/>
      <c r="AH765" s="21"/>
      <c r="AI765" s="21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</row>
    <row r="766" spans="5:51" ht="12" customHeight="1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4"/>
      <c r="AD766" s="4"/>
      <c r="AE766" s="22"/>
      <c r="AF766" s="21"/>
      <c r="AG766" s="21"/>
      <c r="AH766" s="21"/>
      <c r="AI766" s="21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</row>
    <row r="767" spans="5:51" ht="12" customHeight="1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4"/>
      <c r="AD767" s="4"/>
      <c r="AE767" s="22"/>
      <c r="AF767" s="21"/>
      <c r="AG767" s="21"/>
      <c r="AH767" s="21"/>
      <c r="AI767" s="21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</row>
    <row r="768" spans="5:51" ht="12" customHeight="1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4"/>
      <c r="AD768" s="4"/>
      <c r="AE768" s="22"/>
      <c r="AF768" s="21"/>
      <c r="AG768" s="21"/>
      <c r="AH768" s="21"/>
      <c r="AI768" s="21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</row>
    <row r="769" spans="5:51" ht="12" customHeight="1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4"/>
      <c r="AD769" s="4"/>
      <c r="AE769" s="22"/>
      <c r="AF769" s="21"/>
      <c r="AG769" s="21"/>
      <c r="AH769" s="21"/>
      <c r="AI769" s="21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</row>
    <row r="770" spans="5:51" ht="12" customHeight="1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4"/>
      <c r="AD770" s="4"/>
      <c r="AE770" s="22"/>
      <c r="AF770" s="21"/>
      <c r="AG770" s="21"/>
      <c r="AH770" s="21"/>
      <c r="AI770" s="21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</row>
    <row r="771" spans="5:51" ht="12" customHeight="1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4"/>
      <c r="AD771" s="4"/>
      <c r="AE771" s="22"/>
      <c r="AF771" s="21"/>
      <c r="AG771" s="21"/>
      <c r="AH771" s="21"/>
      <c r="AI771" s="21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</row>
    <row r="772" spans="5:51" ht="12" customHeight="1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4"/>
      <c r="AD772" s="4"/>
      <c r="AE772" s="22"/>
      <c r="AF772" s="21"/>
      <c r="AG772" s="21"/>
      <c r="AH772" s="21"/>
      <c r="AI772" s="21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</row>
    <row r="773" spans="5:51" ht="12" customHeight="1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4"/>
      <c r="AD773" s="4"/>
      <c r="AE773" s="22"/>
      <c r="AF773" s="21"/>
      <c r="AG773" s="21"/>
      <c r="AH773" s="21"/>
      <c r="AI773" s="21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</row>
    <row r="774" spans="5:51" ht="12" customHeight="1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4"/>
      <c r="AD774" s="4"/>
      <c r="AE774" s="22"/>
      <c r="AF774" s="21"/>
      <c r="AG774" s="21"/>
      <c r="AH774" s="21"/>
      <c r="AI774" s="21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</row>
    <row r="775" spans="5:51" ht="12" customHeight="1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4"/>
      <c r="AD775" s="4"/>
      <c r="AE775" s="22"/>
      <c r="AF775" s="21"/>
      <c r="AG775" s="21"/>
      <c r="AH775" s="21"/>
      <c r="AI775" s="21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</row>
    <row r="776" spans="5:51" ht="12" customHeight="1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4"/>
      <c r="AD776" s="4"/>
      <c r="AE776" s="22"/>
      <c r="AF776" s="21"/>
      <c r="AG776" s="21"/>
      <c r="AH776" s="21"/>
      <c r="AI776" s="21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</row>
    <row r="777" spans="5:51" ht="12" customHeight="1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4"/>
      <c r="AD777" s="4"/>
      <c r="AE777" s="22"/>
      <c r="AF777" s="21"/>
      <c r="AG777" s="21"/>
      <c r="AH777" s="21"/>
      <c r="AI777" s="21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</row>
    <row r="778" spans="5:51" ht="12" customHeight="1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4"/>
      <c r="AD778" s="4"/>
      <c r="AE778" s="22"/>
      <c r="AF778" s="21"/>
      <c r="AG778" s="21"/>
      <c r="AH778" s="21"/>
      <c r="AI778" s="21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</row>
    <row r="779" spans="5:51" ht="12" customHeight="1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4"/>
      <c r="AD779" s="4"/>
      <c r="AE779" s="22"/>
      <c r="AF779" s="21"/>
      <c r="AG779" s="21"/>
      <c r="AH779" s="21"/>
      <c r="AI779" s="21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</row>
    <row r="780" spans="5:51" ht="12" customHeight="1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4"/>
      <c r="AD780" s="4"/>
      <c r="AE780" s="22"/>
      <c r="AF780" s="21"/>
      <c r="AG780" s="21"/>
      <c r="AH780" s="21"/>
      <c r="AI780" s="21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</row>
    <row r="781" spans="5:51" ht="12" customHeight="1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4"/>
      <c r="AD781" s="4"/>
      <c r="AE781" s="22"/>
      <c r="AF781" s="21"/>
      <c r="AG781" s="21"/>
      <c r="AH781" s="21"/>
      <c r="AI781" s="21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</row>
    <row r="782" spans="5:51" ht="12" customHeight="1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4"/>
      <c r="AD782" s="4"/>
      <c r="AE782" s="22"/>
      <c r="AF782" s="21"/>
      <c r="AG782" s="21"/>
      <c r="AH782" s="21"/>
      <c r="AI782" s="21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</row>
    <row r="783" spans="5:51" ht="12" customHeight="1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4"/>
      <c r="AD783" s="4"/>
      <c r="AE783" s="22"/>
      <c r="AF783" s="21"/>
      <c r="AG783" s="21"/>
      <c r="AH783" s="21"/>
      <c r="AI783" s="21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</row>
    <row r="784" spans="5:51" ht="12" customHeight="1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4"/>
      <c r="AD784" s="4"/>
      <c r="AE784" s="22"/>
      <c r="AF784" s="21"/>
      <c r="AG784" s="21"/>
      <c r="AH784" s="21"/>
      <c r="AI784" s="21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</row>
    <row r="785" spans="5:51" ht="12" customHeight="1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4"/>
      <c r="AD785" s="4"/>
      <c r="AE785" s="22"/>
      <c r="AF785" s="21"/>
      <c r="AG785" s="21"/>
      <c r="AH785" s="21"/>
      <c r="AI785" s="21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</row>
    <row r="786" spans="5:51" ht="12" customHeight="1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4"/>
      <c r="AD786" s="4"/>
      <c r="AE786" s="22"/>
      <c r="AF786" s="21"/>
      <c r="AG786" s="21"/>
      <c r="AH786" s="21"/>
      <c r="AI786" s="21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</row>
    <row r="787" spans="5:51" ht="12" customHeight="1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4"/>
      <c r="AD787" s="4"/>
      <c r="AE787" s="22"/>
      <c r="AF787" s="21"/>
      <c r="AG787" s="21"/>
      <c r="AH787" s="21"/>
      <c r="AI787" s="21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</row>
    <row r="788" spans="5:51" ht="12" customHeight="1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4"/>
      <c r="AD788" s="4"/>
      <c r="AE788" s="22"/>
      <c r="AF788" s="21"/>
      <c r="AG788" s="21"/>
      <c r="AH788" s="21"/>
      <c r="AI788" s="21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</row>
    <row r="789" spans="5:51" ht="12" customHeight="1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4"/>
      <c r="AD789" s="4"/>
      <c r="AE789" s="22"/>
      <c r="AF789" s="21"/>
      <c r="AG789" s="21"/>
      <c r="AH789" s="21"/>
      <c r="AI789" s="21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</row>
    <row r="790" spans="5:51" ht="12" customHeight="1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4"/>
      <c r="AD790" s="4"/>
      <c r="AE790" s="22"/>
      <c r="AF790" s="21"/>
      <c r="AG790" s="21"/>
      <c r="AH790" s="21"/>
      <c r="AI790" s="21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</row>
    <row r="791" spans="5:51" ht="12" customHeight="1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4"/>
      <c r="AD791" s="4"/>
      <c r="AE791" s="22"/>
      <c r="AF791" s="21"/>
      <c r="AG791" s="21"/>
      <c r="AH791" s="21"/>
      <c r="AI791" s="21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</row>
    <row r="792" spans="5:51" ht="12" customHeight="1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4"/>
      <c r="AD792" s="4"/>
      <c r="AE792" s="22"/>
      <c r="AF792" s="21"/>
      <c r="AG792" s="21"/>
      <c r="AH792" s="21"/>
      <c r="AI792" s="21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</row>
    <row r="793" spans="5:51" ht="12" customHeight="1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4"/>
      <c r="AD793" s="4"/>
      <c r="AE793" s="22"/>
      <c r="AF793" s="21"/>
      <c r="AG793" s="21"/>
      <c r="AH793" s="21"/>
      <c r="AI793" s="21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</row>
    <row r="794" spans="5:51" ht="12" customHeight="1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4"/>
      <c r="AD794" s="4"/>
      <c r="AE794" s="22"/>
      <c r="AF794" s="21"/>
      <c r="AG794" s="21"/>
      <c r="AH794" s="21"/>
      <c r="AI794" s="21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</row>
    <row r="795" spans="5:51" ht="12" customHeight="1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4"/>
      <c r="AD795" s="4"/>
      <c r="AE795" s="22"/>
      <c r="AF795" s="21"/>
      <c r="AG795" s="21"/>
      <c r="AH795" s="21"/>
      <c r="AI795" s="21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</row>
    <row r="796" spans="5:51" ht="12" customHeight="1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4"/>
      <c r="AD796" s="4"/>
      <c r="AE796" s="22"/>
      <c r="AF796" s="21"/>
      <c r="AG796" s="21"/>
      <c r="AH796" s="21"/>
      <c r="AI796" s="21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</row>
    <row r="797" spans="5:51" ht="12" customHeight="1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4"/>
      <c r="AD797" s="4"/>
      <c r="AE797" s="22"/>
      <c r="AF797" s="21"/>
      <c r="AG797" s="21"/>
      <c r="AH797" s="21"/>
      <c r="AI797" s="21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</row>
    <row r="798" spans="5:51" ht="12" customHeight="1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4"/>
      <c r="AD798" s="4"/>
      <c r="AE798" s="22"/>
      <c r="AF798" s="21"/>
      <c r="AG798" s="21"/>
      <c r="AH798" s="21"/>
      <c r="AI798" s="21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</row>
    <row r="799" spans="5:51" ht="12" customHeight="1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4"/>
      <c r="AD799" s="4"/>
      <c r="AE799" s="22"/>
      <c r="AF799" s="21"/>
      <c r="AG799" s="21"/>
      <c r="AH799" s="21"/>
      <c r="AI799" s="21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</row>
    <row r="800" spans="5:51" ht="12" customHeight="1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4"/>
      <c r="AD800" s="4"/>
      <c r="AE800" s="22"/>
      <c r="AF800" s="21"/>
      <c r="AG800" s="21"/>
      <c r="AH800" s="21"/>
      <c r="AI800" s="21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</row>
    <row r="801" spans="5:51" ht="12" customHeight="1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4"/>
      <c r="AD801" s="4"/>
      <c r="AE801" s="22"/>
      <c r="AF801" s="21"/>
      <c r="AG801" s="21"/>
      <c r="AH801" s="21"/>
      <c r="AI801" s="21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</row>
    <row r="802" spans="5:51" ht="12" customHeight="1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4"/>
      <c r="AD802" s="4"/>
      <c r="AE802" s="22"/>
      <c r="AF802" s="21"/>
      <c r="AG802" s="21"/>
      <c r="AH802" s="21"/>
      <c r="AI802" s="21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</row>
    <row r="803" spans="5:51" ht="12" customHeight="1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4"/>
      <c r="AD803" s="4"/>
      <c r="AE803" s="22"/>
      <c r="AF803" s="21"/>
      <c r="AG803" s="21"/>
      <c r="AH803" s="21"/>
      <c r="AI803" s="21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</row>
    <row r="804" spans="5:51" ht="12" customHeight="1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4"/>
      <c r="AD804" s="4"/>
      <c r="AE804" s="22"/>
      <c r="AF804" s="21"/>
      <c r="AG804" s="21"/>
      <c r="AH804" s="21"/>
      <c r="AI804" s="21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</row>
    <row r="805" spans="5:51" ht="12" customHeight="1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4"/>
      <c r="AD805" s="4"/>
      <c r="AE805" s="22"/>
      <c r="AF805" s="21"/>
      <c r="AG805" s="21"/>
      <c r="AH805" s="21"/>
      <c r="AI805" s="21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</row>
    <row r="806" spans="5:51" ht="12" customHeight="1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4"/>
      <c r="AD806" s="4"/>
      <c r="AE806" s="22"/>
      <c r="AF806" s="21"/>
      <c r="AG806" s="21"/>
      <c r="AH806" s="21"/>
      <c r="AI806" s="21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</row>
    <row r="807" spans="5:51" ht="12" customHeight="1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4"/>
      <c r="AD807" s="4"/>
      <c r="AE807" s="22"/>
      <c r="AF807" s="21"/>
      <c r="AG807" s="21"/>
      <c r="AH807" s="21"/>
      <c r="AI807" s="21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</row>
    <row r="808" spans="5:51" ht="12" customHeight="1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4"/>
      <c r="AD808" s="4"/>
      <c r="AE808" s="22"/>
      <c r="AF808" s="21"/>
      <c r="AG808" s="21"/>
      <c r="AH808" s="21"/>
      <c r="AI808" s="21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</row>
    <row r="809" spans="5:51" ht="12" customHeight="1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4"/>
      <c r="AD809" s="4"/>
      <c r="AE809" s="22"/>
      <c r="AF809" s="21"/>
      <c r="AG809" s="21"/>
      <c r="AH809" s="21"/>
      <c r="AI809" s="21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</row>
    <row r="810" spans="5:51" ht="12" customHeight="1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4"/>
      <c r="AD810" s="4"/>
      <c r="AE810" s="22"/>
      <c r="AF810" s="21"/>
      <c r="AG810" s="21"/>
      <c r="AH810" s="21"/>
      <c r="AI810" s="21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</row>
    <row r="811" spans="5:51" ht="12" customHeight="1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4"/>
      <c r="AD811" s="4"/>
      <c r="AE811" s="22"/>
      <c r="AF811" s="21"/>
      <c r="AG811" s="21"/>
      <c r="AH811" s="21"/>
      <c r="AI811" s="21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</row>
    <row r="812" spans="5:51" ht="12" customHeight="1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4"/>
      <c r="AD812" s="4"/>
      <c r="AE812" s="22"/>
      <c r="AF812" s="21"/>
      <c r="AG812" s="21"/>
      <c r="AH812" s="21"/>
      <c r="AI812" s="21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</row>
    <row r="813" spans="5:51" ht="12" customHeight="1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4"/>
      <c r="AD813" s="4"/>
      <c r="AE813" s="22"/>
      <c r="AF813" s="21"/>
      <c r="AG813" s="21"/>
      <c r="AH813" s="21"/>
      <c r="AI813" s="21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</row>
    <row r="814" spans="5:51" ht="12" customHeight="1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4"/>
      <c r="AD814" s="4"/>
      <c r="AE814" s="22"/>
      <c r="AF814" s="21"/>
      <c r="AG814" s="21"/>
      <c r="AH814" s="21"/>
      <c r="AI814" s="21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</row>
    <row r="815" spans="5:51" ht="12" customHeight="1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4"/>
      <c r="AD815" s="4"/>
      <c r="AE815" s="22"/>
      <c r="AF815" s="21"/>
      <c r="AG815" s="21"/>
      <c r="AH815" s="21"/>
      <c r="AI815" s="21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</row>
    <row r="816" spans="5:51" ht="12" customHeight="1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4"/>
      <c r="AD816" s="4"/>
      <c r="AE816" s="22"/>
      <c r="AF816" s="21"/>
      <c r="AG816" s="21"/>
      <c r="AH816" s="21"/>
      <c r="AI816" s="21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</row>
    <row r="817" spans="5:51" ht="12" customHeight="1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4"/>
      <c r="AD817" s="4"/>
      <c r="AE817" s="22"/>
      <c r="AF817" s="21"/>
      <c r="AG817" s="21"/>
      <c r="AH817" s="21"/>
      <c r="AI817" s="21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</row>
    <row r="818" spans="5:51" ht="12" customHeight="1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4"/>
      <c r="AD818" s="4"/>
      <c r="AE818" s="22"/>
      <c r="AF818" s="21"/>
      <c r="AG818" s="21"/>
      <c r="AH818" s="21"/>
      <c r="AI818" s="21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</row>
    <row r="819" spans="5:51" ht="12" customHeight="1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4"/>
      <c r="AD819" s="4"/>
      <c r="AE819" s="22"/>
      <c r="AF819" s="21"/>
      <c r="AG819" s="21"/>
      <c r="AH819" s="21"/>
      <c r="AI819" s="21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</row>
    <row r="820" spans="5:51" ht="12" customHeight="1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4"/>
      <c r="AD820" s="4"/>
      <c r="AE820" s="22"/>
      <c r="AF820" s="21"/>
      <c r="AG820" s="21"/>
      <c r="AH820" s="21"/>
      <c r="AI820" s="21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</row>
    <row r="821" spans="5:51" ht="12" customHeight="1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4"/>
      <c r="AD821" s="4"/>
      <c r="AE821" s="22"/>
      <c r="AF821" s="21"/>
      <c r="AG821" s="21"/>
      <c r="AH821" s="21"/>
      <c r="AI821" s="21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</row>
    <row r="822" spans="5:51" ht="12" customHeight="1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4"/>
      <c r="AD822" s="4"/>
      <c r="AE822" s="22"/>
      <c r="AF822" s="21"/>
      <c r="AG822" s="21"/>
      <c r="AH822" s="21"/>
      <c r="AI822" s="21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</row>
    <row r="823" spans="5:51" ht="12" customHeight="1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4"/>
      <c r="AD823" s="4"/>
      <c r="AE823" s="22"/>
      <c r="AF823" s="21"/>
      <c r="AG823" s="21"/>
      <c r="AH823" s="21"/>
      <c r="AI823" s="21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</row>
    <row r="824" spans="5:51" ht="12" customHeight="1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4"/>
      <c r="AD824" s="4"/>
      <c r="AE824" s="22"/>
      <c r="AF824" s="21"/>
      <c r="AG824" s="21"/>
      <c r="AH824" s="21"/>
      <c r="AI824" s="21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</row>
    <row r="825" spans="5:51" ht="12" customHeight="1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4"/>
      <c r="AD825" s="4"/>
      <c r="AE825" s="22"/>
      <c r="AF825" s="21"/>
      <c r="AG825" s="21"/>
      <c r="AH825" s="21"/>
      <c r="AI825" s="21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</row>
    <row r="826" spans="5:51" ht="12" customHeight="1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4"/>
      <c r="AD826" s="4"/>
      <c r="AE826" s="22"/>
      <c r="AF826" s="21"/>
      <c r="AG826" s="21"/>
      <c r="AH826" s="21"/>
      <c r="AI826" s="21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</row>
    <row r="827" spans="5:51" ht="12" customHeight="1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4"/>
      <c r="AD827" s="4"/>
      <c r="AE827" s="22"/>
      <c r="AF827" s="21"/>
      <c r="AG827" s="21"/>
      <c r="AH827" s="21"/>
      <c r="AI827" s="21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</row>
    <row r="828" spans="5:51" ht="12" customHeight="1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4"/>
      <c r="AD828" s="4"/>
      <c r="AE828" s="22"/>
      <c r="AF828" s="21"/>
      <c r="AG828" s="21"/>
      <c r="AH828" s="21"/>
      <c r="AI828" s="21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</row>
    <row r="829" spans="5:51" ht="12" customHeight="1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4"/>
      <c r="AD829" s="4"/>
      <c r="AE829" s="22"/>
      <c r="AF829" s="21"/>
      <c r="AG829" s="21"/>
      <c r="AH829" s="21"/>
      <c r="AI829" s="21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</row>
    <row r="830" spans="5:51" ht="12" customHeight="1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4"/>
      <c r="AD830" s="4"/>
      <c r="AE830" s="22"/>
      <c r="AF830" s="21"/>
      <c r="AG830" s="21"/>
      <c r="AH830" s="21"/>
      <c r="AI830" s="21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</row>
    <row r="831" spans="5:51" ht="12" customHeight="1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4"/>
      <c r="AD831" s="4"/>
      <c r="AE831" s="22"/>
      <c r="AF831" s="21"/>
      <c r="AG831" s="21"/>
      <c r="AH831" s="21"/>
      <c r="AI831" s="21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</row>
    <row r="832" spans="5:51" ht="12" customHeight="1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4"/>
      <c r="AD832" s="4"/>
      <c r="AE832" s="22"/>
      <c r="AF832" s="21"/>
      <c r="AG832" s="21"/>
      <c r="AH832" s="21"/>
      <c r="AI832" s="21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</row>
    <row r="833" spans="5:51" ht="12" customHeight="1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4"/>
      <c r="AD833" s="4"/>
      <c r="AE833" s="22"/>
      <c r="AF833" s="21"/>
      <c r="AG833" s="21"/>
      <c r="AH833" s="21"/>
      <c r="AI833" s="21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</row>
    <row r="834" spans="5:51" ht="12" customHeight="1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4"/>
      <c r="AD834" s="4"/>
      <c r="AE834" s="22"/>
      <c r="AF834" s="21"/>
      <c r="AG834" s="21"/>
      <c r="AH834" s="21"/>
      <c r="AI834" s="21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</row>
    <row r="835" spans="5:51" ht="12" customHeight="1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4"/>
      <c r="AD835" s="4"/>
      <c r="AE835" s="22"/>
      <c r="AF835" s="21"/>
      <c r="AG835" s="21"/>
      <c r="AH835" s="21"/>
      <c r="AI835" s="21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</row>
    <row r="836" spans="5:51" ht="12" customHeight="1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4"/>
      <c r="AD836" s="4"/>
      <c r="AE836" s="22"/>
      <c r="AF836" s="21"/>
      <c r="AG836" s="21"/>
      <c r="AH836" s="21"/>
      <c r="AI836" s="21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</row>
    <row r="837" spans="5:51" ht="12" customHeight="1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4"/>
      <c r="AD837" s="4"/>
      <c r="AE837" s="22"/>
      <c r="AF837" s="21"/>
      <c r="AG837" s="21"/>
      <c r="AH837" s="21"/>
      <c r="AI837" s="21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</row>
    <row r="838" spans="5:51" ht="12" customHeight="1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4"/>
      <c r="AD838" s="4"/>
      <c r="AE838" s="22"/>
      <c r="AF838" s="21"/>
      <c r="AG838" s="21"/>
      <c r="AH838" s="21"/>
      <c r="AI838" s="21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</row>
    <row r="839" spans="5:51" ht="12" customHeight="1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4"/>
      <c r="AD839" s="4"/>
      <c r="AE839" s="22"/>
      <c r="AF839" s="21"/>
      <c r="AG839" s="21"/>
      <c r="AH839" s="21"/>
      <c r="AI839" s="21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</row>
    <row r="840" spans="5:51" ht="12" customHeight="1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4"/>
      <c r="AD840" s="4"/>
      <c r="AE840" s="22"/>
      <c r="AF840" s="21"/>
      <c r="AG840" s="21"/>
      <c r="AH840" s="21"/>
      <c r="AI840" s="21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</row>
    <row r="841" spans="5:51" ht="12" customHeight="1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4"/>
      <c r="AD841" s="4"/>
      <c r="AE841" s="22"/>
      <c r="AF841" s="21"/>
      <c r="AG841" s="21"/>
      <c r="AH841" s="21"/>
      <c r="AI841" s="21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</row>
    <row r="842" spans="5:51" ht="12" customHeight="1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4"/>
      <c r="AD842" s="4"/>
      <c r="AE842" s="22"/>
      <c r="AF842" s="21"/>
      <c r="AG842" s="21"/>
      <c r="AH842" s="21"/>
      <c r="AI842" s="21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</row>
    <row r="843" spans="5:51" ht="12" customHeight="1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4"/>
      <c r="AD843" s="4"/>
      <c r="AE843" s="22"/>
      <c r="AF843" s="21"/>
      <c r="AG843" s="21"/>
      <c r="AH843" s="21"/>
      <c r="AI843" s="21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</row>
    <row r="844" spans="5:51" ht="12" customHeight="1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4"/>
      <c r="AD844" s="4"/>
      <c r="AE844" s="22"/>
      <c r="AF844" s="21"/>
      <c r="AG844" s="21"/>
      <c r="AH844" s="21"/>
      <c r="AI844" s="21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</row>
    <row r="845" spans="5:51" ht="12" customHeight="1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4"/>
      <c r="AD845" s="4"/>
      <c r="AE845" s="22"/>
      <c r="AF845" s="21"/>
      <c r="AG845" s="21"/>
      <c r="AH845" s="21"/>
      <c r="AI845" s="21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</row>
    <row r="846" spans="5:51" ht="12" customHeight="1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4"/>
      <c r="AD846" s="4"/>
      <c r="AE846" s="22"/>
      <c r="AF846" s="21"/>
      <c r="AG846" s="21"/>
      <c r="AH846" s="21"/>
      <c r="AI846" s="21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</row>
    <row r="847" spans="5:51" ht="12" customHeight="1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4"/>
      <c r="AD847" s="4"/>
      <c r="AE847" s="22"/>
      <c r="AF847" s="21"/>
      <c r="AG847" s="21"/>
      <c r="AH847" s="21"/>
      <c r="AI847" s="21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</row>
    <row r="848" spans="5:51" ht="12" customHeight="1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4"/>
      <c r="AD848" s="4"/>
      <c r="AE848" s="22"/>
      <c r="AF848" s="21"/>
      <c r="AG848" s="21"/>
      <c r="AH848" s="21"/>
      <c r="AI848" s="21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</row>
    <row r="849" spans="5:51" ht="12" customHeight="1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4"/>
      <c r="AD849" s="4"/>
      <c r="AE849" s="22"/>
      <c r="AF849" s="21"/>
      <c r="AG849" s="21"/>
      <c r="AH849" s="21"/>
      <c r="AI849" s="21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</row>
    <row r="850" spans="5:51" ht="12" customHeight="1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4"/>
      <c r="AD850" s="4"/>
      <c r="AE850" s="22"/>
      <c r="AF850" s="21"/>
      <c r="AG850" s="21"/>
      <c r="AH850" s="21"/>
      <c r="AI850" s="21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</row>
    <row r="851" spans="5:51" ht="12" customHeight="1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4"/>
      <c r="AD851" s="4"/>
      <c r="AE851" s="22"/>
      <c r="AF851" s="21"/>
      <c r="AG851" s="21"/>
      <c r="AH851" s="21"/>
      <c r="AI851" s="21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</row>
    <row r="852" spans="5:51" ht="12" customHeight="1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4"/>
      <c r="AD852" s="4"/>
      <c r="AE852" s="22"/>
      <c r="AF852" s="21"/>
      <c r="AG852" s="21"/>
      <c r="AH852" s="21"/>
      <c r="AI852" s="21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</row>
    <row r="853" spans="5:51" ht="12" customHeight="1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4"/>
      <c r="AD853" s="4"/>
      <c r="AE853" s="22"/>
      <c r="AF853" s="21"/>
      <c r="AG853" s="21"/>
      <c r="AH853" s="21"/>
      <c r="AI853" s="21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</row>
    <row r="854" spans="5:51" ht="12" customHeight="1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4"/>
      <c r="AD854" s="4"/>
      <c r="AE854" s="22"/>
      <c r="AF854" s="21"/>
      <c r="AG854" s="21"/>
      <c r="AH854" s="21"/>
      <c r="AI854" s="21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</row>
    <row r="855" spans="5:51" ht="12" customHeight="1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4"/>
      <c r="AD855" s="4"/>
      <c r="AE855" s="22"/>
      <c r="AF855" s="21"/>
      <c r="AG855" s="21"/>
      <c r="AH855" s="21"/>
      <c r="AI855" s="21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</row>
    <row r="856" spans="5:51" ht="12" customHeight="1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4"/>
      <c r="AD856" s="4"/>
      <c r="AE856" s="22"/>
      <c r="AF856" s="21"/>
      <c r="AG856" s="21"/>
      <c r="AH856" s="21"/>
      <c r="AI856" s="21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</row>
    <row r="857" spans="5:51" ht="12" customHeight="1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4"/>
      <c r="AD857" s="4"/>
      <c r="AE857" s="22"/>
      <c r="AF857" s="21"/>
      <c r="AG857" s="21"/>
      <c r="AH857" s="21"/>
      <c r="AI857" s="21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</row>
    <row r="858" spans="5:51" ht="12" customHeight="1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4"/>
      <c r="AD858" s="4"/>
      <c r="AE858" s="22"/>
      <c r="AF858" s="21"/>
      <c r="AG858" s="21"/>
      <c r="AH858" s="21"/>
      <c r="AI858" s="21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</row>
    <row r="859" spans="5:51" ht="12" customHeight="1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4"/>
      <c r="AD859" s="4"/>
      <c r="AE859" s="22"/>
      <c r="AF859" s="21"/>
      <c r="AG859" s="21"/>
      <c r="AH859" s="21"/>
      <c r="AI859" s="21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</row>
    <row r="860" spans="5:51" ht="12" customHeight="1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4"/>
      <c r="AD860" s="4"/>
      <c r="AE860" s="22"/>
      <c r="AF860" s="21"/>
      <c r="AG860" s="21"/>
      <c r="AH860" s="21"/>
      <c r="AI860" s="21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</row>
    <row r="861" spans="5:51" ht="12" customHeight="1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4"/>
      <c r="AD861" s="4"/>
      <c r="AE861" s="22"/>
      <c r="AF861" s="21"/>
      <c r="AG861" s="21"/>
      <c r="AH861" s="21"/>
      <c r="AI861" s="21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</row>
    <row r="862" spans="5:51" ht="12" customHeight="1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4"/>
      <c r="AD862" s="4"/>
      <c r="AE862" s="22"/>
      <c r="AF862" s="21"/>
      <c r="AG862" s="21"/>
      <c r="AH862" s="21"/>
      <c r="AI862" s="21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</row>
    <row r="863" spans="5:51" ht="12" customHeight="1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4"/>
      <c r="AD863" s="4"/>
      <c r="AE863" s="22"/>
      <c r="AF863" s="21"/>
      <c r="AG863" s="21"/>
      <c r="AH863" s="21"/>
      <c r="AI863" s="21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</row>
    <row r="864" spans="5:51" ht="12" customHeight="1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4"/>
      <c r="AD864" s="4"/>
      <c r="AE864" s="22"/>
      <c r="AF864" s="21"/>
      <c r="AG864" s="21"/>
      <c r="AH864" s="21"/>
      <c r="AI864" s="21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</row>
    <row r="865" spans="5:51" ht="12" customHeight="1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4"/>
      <c r="AD865" s="4"/>
      <c r="AE865" s="22"/>
      <c r="AF865" s="21"/>
      <c r="AG865" s="21"/>
      <c r="AH865" s="21"/>
      <c r="AI865" s="21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</row>
    <row r="866" spans="5:51" ht="12" customHeight="1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4"/>
      <c r="AD866" s="4"/>
      <c r="AE866" s="22"/>
      <c r="AF866" s="21"/>
      <c r="AG866" s="21"/>
      <c r="AH866" s="21"/>
      <c r="AI866" s="21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</row>
    <row r="867" spans="5:51" ht="12" customHeight="1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4"/>
      <c r="AD867" s="4"/>
      <c r="AE867" s="22"/>
      <c r="AF867" s="21"/>
      <c r="AG867" s="21"/>
      <c r="AH867" s="21"/>
      <c r="AI867" s="21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</row>
    <row r="868" spans="5:51" ht="12" customHeight="1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4"/>
      <c r="AD868" s="4"/>
      <c r="AE868" s="22"/>
      <c r="AF868" s="21"/>
      <c r="AG868" s="21"/>
      <c r="AH868" s="21"/>
      <c r="AI868" s="21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</row>
    <row r="869" spans="5:51" ht="12" customHeight="1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4"/>
      <c r="AD869" s="4"/>
      <c r="AE869" s="22"/>
      <c r="AF869" s="21"/>
      <c r="AG869" s="21"/>
      <c r="AH869" s="21"/>
      <c r="AI869" s="21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</row>
    <row r="870" spans="5:51" ht="12" customHeight="1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4"/>
      <c r="AD870" s="4"/>
      <c r="AE870" s="22"/>
      <c r="AF870" s="21"/>
      <c r="AG870" s="21"/>
      <c r="AH870" s="21"/>
      <c r="AI870" s="21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</row>
    <row r="871" spans="5:51" ht="12" customHeight="1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4"/>
      <c r="AD871" s="4"/>
      <c r="AE871" s="22"/>
      <c r="AF871" s="21"/>
      <c r="AG871" s="21"/>
      <c r="AH871" s="21"/>
      <c r="AI871" s="21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</row>
    <row r="872" spans="5:51" ht="12" customHeight="1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4"/>
      <c r="AD872" s="4"/>
      <c r="AE872" s="22"/>
      <c r="AF872" s="21"/>
      <c r="AG872" s="21"/>
      <c r="AH872" s="21"/>
      <c r="AI872" s="21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</row>
    <row r="873" spans="5:51" ht="12" customHeight="1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4"/>
      <c r="AD873" s="4"/>
      <c r="AE873" s="22"/>
      <c r="AF873" s="21"/>
      <c r="AG873" s="21"/>
      <c r="AH873" s="21"/>
      <c r="AI873" s="21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</row>
    <row r="874" spans="5:51" ht="12" customHeight="1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4"/>
      <c r="AD874" s="4"/>
      <c r="AE874" s="22"/>
      <c r="AF874" s="21"/>
      <c r="AG874" s="21"/>
      <c r="AH874" s="21"/>
      <c r="AI874" s="21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</row>
    <row r="875" spans="5:51" ht="12" customHeight="1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4"/>
      <c r="AD875" s="4"/>
      <c r="AE875" s="22"/>
      <c r="AF875" s="21"/>
      <c r="AG875" s="21"/>
      <c r="AH875" s="21"/>
      <c r="AI875" s="21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</row>
    <row r="876" spans="5:51" ht="12" customHeight="1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4"/>
      <c r="AD876" s="4"/>
      <c r="AE876" s="22"/>
      <c r="AF876" s="21"/>
      <c r="AG876" s="21"/>
      <c r="AH876" s="21"/>
      <c r="AI876" s="21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</row>
    <row r="877" spans="5:51" ht="12" customHeight="1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4"/>
      <c r="AD877" s="4"/>
      <c r="AE877" s="22"/>
      <c r="AF877" s="21"/>
      <c r="AG877" s="21"/>
      <c r="AH877" s="21"/>
      <c r="AI877" s="21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</row>
    <row r="878" spans="5:51" ht="12" customHeight="1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4"/>
      <c r="AD878" s="4"/>
      <c r="AE878" s="22"/>
      <c r="AF878" s="21"/>
      <c r="AG878" s="21"/>
      <c r="AH878" s="21"/>
      <c r="AI878" s="21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</row>
    <row r="879" spans="5:51" ht="12" customHeight="1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4"/>
      <c r="AD879" s="4"/>
      <c r="AE879" s="22"/>
      <c r="AF879" s="21"/>
      <c r="AG879" s="21"/>
      <c r="AH879" s="21"/>
      <c r="AI879" s="21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</row>
    <row r="880" spans="5:51" ht="12" customHeight="1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4"/>
      <c r="AD880" s="4"/>
      <c r="AE880" s="22"/>
      <c r="AF880" s="21"/>
      <c r="AG880" s="21"/>
      <c r="AH880" s="21"/>
      <c r="AI880" s="21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</row>
    <row r="881" spans="5:51" ht="12" customHeight="1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4"/>
      <c r="AD881" s="4"/>
      <c r="AE881" s="22"/>
      <c r="AF881" s="21"/>
      <c r="AG881" s="21"/>
      <c r="AH881" s="21"/>
      <c r="AI881" s="21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</row>
    <row r="882" spans="5:51" ht="12" customHeight="1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4"/>
      <c r="AD882" s="4"/>
      <c r="AE882" s="22"/>
      <c r="AF882" s="21"/>
      <c r="AG882" s="21"/>
      <c r="AH882" s="21"/>
      <c r="AI882" s="21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</row>
    <row r="883" spans="5:51" ht="12" customHeight="1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4"/>
      <c r="AD883" s="4"/>
      <c r="AE883" s="22"/>
      <c r="AF883" s="21"/>
      <c r="AG883" s="21"/>
      <c r="AH883" s="21"/>
      <c r="AI883" s="21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</row>
    <row r="884" spans="5:51" ht="12" customHeight="1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4"/>
      <c r="AD884" s="4"/>
      <c r="AE884" s="22"/>
      <c r="AF884" s="21"/>
      <c r="AG884" s="21"/>
      <c r="AH884" s="21"/>
      <c r="AI884" s="21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</row>
    <row r="885" spans="5:51" ht="12" customHeight="1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4"/>
      <c r="AD885" s="4"/>
      <c r="AE885" s="22"/>
      <c r="AF885" s="21"/>
      <c r="AG885" s="21"/>
      <c r="AH885" s="21"/>
      <c r="AI885" s="21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</row>
    <row r="886" spans="5:51" ht="12" customHeight="1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4"/>
      <c r="AD886" s="4"/>
      <c r="AE886" s="22"/>
      <c r="AF886" s="21"/>
      <c r="AG886" s="21"/>
      <c r="AH886" s="21"/>
      <c r="AI886" s="21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</row>
    <row r="887" spans="5:51" ht="12" customHeight="1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4"/>
      <c r="AD887" s="4"/>
      <c r="AE887" s="22"/>
      <c r="AF887" s="21"/>
      <c r="AG887" s="21"/>
      <c r="AH887" s="21"/>
      <c r="AI887" s="21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</row>
    <row r="888" spans="5:51" ht="12" customHeight="1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4"/>
      <c r="AD888" s="4"/>
      <c r="AE888" s="22"/>
      <c r="AF888" s="21"/>
      <c r="AG888" s="21"/>
      <c r="AH888" s="21"/>
      <c r="AI888" s="21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</row>
    <row r="889" spans="5:51" ht="12" customHeight="1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4"/>
      <c r="AD889" s="4"/>
      <c r="AE889" s="22"/>
      <c r="AF889" s="21"/>
      <c r="AG889" s="21"/>
      <c r="AH889" s="21"/>
      <c r="AI889" s="21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</row>
    <row r="890" spans="5:51" ht="12" customHeight="1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4"/>
      <c r="AD890" s="4"/>
      <c r="AE890" s="22"/>
      <c r="AF890" s="21"/>
      <c r="AG890" s="21"/>
      <c r="AH890" s="21"/>
      <c r="AI890" s="21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</row>
    <row r="891" spans="5:51" ht="12" customHeight="1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4"/>
      <c r="AD891" s="4"/>
      <c r="AE891" s="22"/>
      <c r="AF891" s="21"/>
      <c r="AG891" s="21"/>
      <c r="AH891" s="21"/>
      <c r="AI891" s="21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</row>
    <row r="892" spans="5:51" ht="12" customHeight="1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4"/>
      <c r="AD892" s="4"/>
      <c r="AE892" s="22"/>
      <c r="AF892" s="21"/>
      <c r="AG892" s="21"/>
      <c r="AH892" s="21"/>
      <c r="AI892" s="21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</row>
    <row r="893" spans="5:51" ht="12" customHeight="1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4"/>
      <c r="AD893" s="4"/>
      <c r="AE893" s="22"/>
      <c r="AF893" s="21"/>
      <c r="AG893" s="21"/>
      <c r="AH893" s="21"/>
      <c r="AI893" s="21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</row>
    <row r="894" spans="5:51" ht="12" customHeight="1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4"/>
      <c r="AD894" s="4"/>
      <c r="AE894" s="22"/>
      <c r="AF894" s="21"/>
      <c r="AG894" s="21"/>
      <c r="AH894" s="21"/>
      <c r="AI894" s="21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</row>
    <row r="895" spans="5:51" ht="12" customHeight="1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4"/>
      <c r="AD895" s="4"/>
      <c r="AE895" s="22"/>
      <c r="AF895" s="21"/>
      <c r="AG895" s="21"/>
      <c r="AH895" s="21"/>
      <c r="AI895" s="21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</row>
    <row r="896" spans="5:51" ht="12" customHeight="1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4"/>
      <c r="AD896" s="4"/>
      <c r="AE896" s="22"/>
      <c r="AF896" s="21"/>
      <c r="AG896" s="21"/>
      <c r="AH896" s="21"/>
      <c r="AI896" s="21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</row>
    <row r="897" spans="5:51" ht="12" customHeight="1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4"/>
      <c r="AD897" s="4"/>
      <c r="AE897" s="22"/>
      <c r="AF897" s="21"/>
      <c r="AG897" s="21"/>
      <c r="AH897" s="21"/>
      <c r="AI897" s="21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</row>
    <row r="898" spans="5:51" ht="12" customHeight="1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4"/>
      <c r="AD898" s="4"/>
      <c r="AE898" s="22"/>
      <c r="AF898" s="21"/>
      <c r="AG898" s="21"/>
      <c r="AH898" s="21"/>
      <c r="AI898" s="21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</row>
    <row r="899" spans="5:51" ht="12" customHeight="1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4"/>
      <c r="AD899" s="4"/>
      <c r="AE899" s="22"/>
      <c r="AF899" s="21"/>
      <c r="AG899" s="21"/>
      <c r="AH899" s="21"/>
      <c r="AI899" s="21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</row>
    <row r="900" spans="5:51" ht="12" customHeight="1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4"/>
      <c r="AD900" s="4"/>
      <c r="AE900" s="22"/>
      <c r="AF900" s="21"/>
      <c r="AG900" s="21"/>
      <c r="AH900" s="21"/>
      <c r="AI900" s="21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</row>
    <row r="901" spans="5:51" ht="12" customHeight="1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4"/>
      <c r="AD901" s="4"/>
      <c r="AE901" s="22"/>
      <c r="AF901" s="21"/>
      <c r="AG901" s="21"/>
      <c r="AH901" s="21"/>
      <c r="AI901" s="21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</row>
    <row r="902" spans="5:51" ht="12" customHeight="1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4"/>
      <c r="AD902" s="4"/>
      <c r="AE902" s="22"/>
      <c r="AF902" s="21"/>
      <c r="AG902" s="21"/>
      <c r="AH902" s="21"/>
      <c r="AI902" s="21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</row>
    <row r="903" spans="5:51" ht="12" customHeight="1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4"/>
      <c r="AD903" s="4"/>
      <c r="AE903" s="22"/>
      <c r="AF903" s="21"/>
      <c r="AG903" s="21"/>
      <c r="AH903" s="21"/>
      <c r="AI903" s="21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</row>
    <row r="904" spans="5:51" ht="12" customHeight="1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4"/>
      <c r="AD904" s="4"/>
      <c r="AE904" s="22"/>
      <c r="AF904" s="21"/>
      <c r="AG904" s="21"/>
      <c r="AH904" s="21"/>
      <c r="AI904" s="21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</row>
    <row r="905" spans="5:51" ht="12" customHeight="1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4"/>
      <c r="AD905" s="4"/>
      <c r="AE905" s="22"/>
      <c r="AF905" s="21"/>
      <c r="AG905" s="21"/>
      <c r="AH905" s="21"/>
      <c r="AI905" s="21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</row>
    <row r="906" spans="5:51" ht="12" customHeight="1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4"/>
      <c r="AD906" s="4"/>
      <c r="AE906" s="22"/>
      <c r="AF906" s="21"/>
      <c r="AG906" s="21"/>
      <c r="AH906" s="21"/>
      <c r="AI906" s="21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</row>
    <row r="907" spans="5:51" ht="12" customHeight="1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4"/>
      <c r="AD907" s="4"/>
      <c r="AE907" s="22"/>
      <c r="AF907" s="21"/>
      <c r="AG907" s="21"/>
      <c r="AH907" s="21"/>
      <c r="AI907" s="21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</row>
    <row r="908" spans="5:51" ht="12" customHeight="1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4"/>
      <c r="AD908" s="4"/>
      <c r="AE908" s="22"/>
      <c r="AF908" s="21"/>
      <c r="AG908" s="21"/>
      <c r="AH908" s="21"/>
      <c r="AI908" s="21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</row>
    <row r="909" spans="5:51" ht="12" customHeight="1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4"/>
      <c r="AD909" s="4"/>
      <c r="AE909" s="22"/>
      <c r="AF909" s="21"/>
      <c r="AG909" s="21"/>
      <c r="AH909" s="21"/>
      <c r="AI909" s="21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</row>
    <row r="910" spans="5:51" ht="12" customHeight="1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4"/>
      <c r="AD910" s="4"/>
      <c r="AE910" s="22"/>
      <c r="AF910" s="21"/>
      <c r="AG910" s="21"/>
      <c r="AH910" s="21"/>
      <c r="AI910" s="21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</row>
    <row r="911" spans="5:51" ht="12" customHeight="1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4"/>
      <c r="AD911" s="4"/>
      <c r="AE911" s="22"/>
      <c r="AF911" s="21"/>
      <c r="AG911" s="21"/>
      <c r="AH911" s="21"/>
      <c r="AI911" s="21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</row>
    <row r="912" spans="5:51" ht="12" customHeight="1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4"/>
      <c r="AD912" s="4"/>
      <c r="AE912" s="22"/>
      <c r="AF912" s="21"/>
      <c r="AG912" s="21"/>
      <c r="AH912" s="21"/>
      <c r="AI912" s="21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</row>
    <row r="913" spans="5:51" ht="12" customHeight="1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4"/>
      <c r="AD913" s="4"/>
      <c r="AE913" s="22"/>
      <c r="AF913" s="21"/>
      <c r="AG913" s="21"/>
      <c r="AH913" s="21"/>
      <c r="AI913" s="21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</row>
    <row r="914" spans="5:51" ht="12" customHeight="1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4"/>
      <c r="AD914" s="4"/>
      <c r="AE914" s="22"/>
      <c r="AF914" s="21"/>
      <c r="AG914" s="21"/>
      <c r="AH914" s="21"/>
      <c r="AI914" s="21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</row>
    <row r="915" spans="5:51" ht="12" customHeight="1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4"/>
      <c r="AD915" s="4"/>
      <c r="AE915" s="22"/>
      <c r="AF915" s="21"/>
      <c r="AG915" s="21"/>
      <c r="AH915" s="21"/>
      <c r="AI915" s="21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</row>
    <row r="916" spans="5:51" ht="12" customHeight="1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4"/>
      <c r="AD916" s="4"/>
      <c r="AE916" s="22"/>
      <c r="AF916" s="21"/>
      <c r="AG916" s="21"/>
      <c r="AH916" s="21"/>
      <c r="AI916" s="21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</row>
    <row r="917" spans="5:51" ht="12" customHeight="1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4"/>
      <c r="AD917" s="4"/>
      <c r="AE917" s="22"/>
      <c r="AF917" s="21"/>
      <c r="AG917" s="21"/>
      <c r="AH917" s="21"/>
      <c r="AI917" s="21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</row>
    <row r="918" spans="5:51" ht="12" customHeight="1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4"/>
      <c r="AD918" s="4"/>
      <c r="AE918" s="22"/>
      <c r="AF918" s="21"/>
      <c r="AG918" s="21"/>
      <c r="AH918" s="21"/>
      <c r="AI918" s="21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</row>
    <row r="919" spans="5:51" ht="12" customHeight="1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4"/>
      <c r="AD919" s="4"/>
      <c r="AE919" s="22"/>
      <c r="AF919" s="21"/>
      <c r="AG919" s="21"/>
      <c r="AH919" s="21"/>
      <c r="AI919" s="21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</row>
    <row r="920" spans="5:51" ht="12" customHeight="1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4"/>
      <c r="AD920" s="4"/>
      <c r="AE920" s="22"/>
      <c r="AF920" s="21"/>
      <c r="AG920" s="21"/>
      <c r="AH920" s="21"/>
      <c r="AI920" s="21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</row>
    <row r="921" spans="5:51" ht="12" customHeight="1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4"/>
      <c r="AD921" s="4"/>
      <c r="AE921" s="22"/>
      <c r="AF921" s="21"/>
      <c r="AG921" s="21"/>
      <c r="AH921" s="21"/>
      <c r="AI921" s="21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</row>
    <row r="922" spans="5:51" ht="12" customHeight="1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4"/>
      <c r="AD922" s="4"/>
      <c r="AE922" s="22"/>
      <c r="AF922" s="21"/>
      <c r="AG922" s="21"/>
      <c r="AH922" s="21"/>
      <c r="AI922" s="21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</row>
    <row r="923" spans="5:51" ht="12" customHeight="1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4"/>
      <c r="AD923" s="4"/>
      <c r="AE923" s="22"/>
      <c r="AF923" s="21"/>
      <c r="AG923" s="21"/>
      <c r="AH923" s="21"/>
      <c r="AI923" s="21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</row>
    <row r="924" spans="5:51" ht="12" customHeight="1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4"/>
      <c r="AD924" s="4"/>
      <c r="AE924" s="22"/>
      <c r="AF924" s="21"/>
      <c r="AG924" s="21"/>
      <c r="AH924" s="21"/>
      <c r="AI924" s="21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</row>
    <row r="925" spans="5:51" ht="12" customHeight="1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4"/>
      <c r="AD925" s="4"/>
      <c r="AE925" s="22"/>
      <c r="AF925" s="21"/>
      <c r="AG925" s="21"/>
      <c r="AH925" s="21"/>
      <c r="AI925" s="21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</row>
    <row r="926" spans="5:51" ht="12" customHeight="1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4"/>
      <c r="AD926" s="4"/>
      <c r="AE926" s="22"/>
      <c r="AF926" s="21"/>
      <c r="AG926" s="21"/>
      <c r="AH926" s="21"/>
      <c r="AI926" s="21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</row>
    <row r="927" spans="5:51" ht="12" customHeight="1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4"/>
      <c r="AD927" s="4"/>
      <c r="AE927" s="22"/>
      <c r="AF927" s="21"/>
      <c r="AG927" s="21"/>
      <c r="AH927" s="21"/>
      <c r="AI927" s="21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</row>
    <row r="928" spans="5:51" ht="12" customHeight="1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4"/>
      <c r="AD928" s="4"/>
      <c r="AE928" s="22"/>
      <c r="AF928" s="21"/>
      <c r="AG928" s="21"/>
      <c r="AH928" s="21"/>
      <c r="AI928" s="21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</row>
    <row r="929" spans="5:51" ht="12" customHeight="1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4"/>
      <c r="AD929" s="4"/>
      <c r="AE929" s="22"/>
      <c r="AF929" s="21"/>
      <c r="AG929" s="21"/>
      <c r="AH929" s="21"/>
      <c r="AI929" s="21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</row>
    <row r="930" spans="5:51" ht="12" customHeight="1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4"/>
      <c r="AD930" s="4"/>
      <c r="AE930" s="22"/>
      <c r="AF930" s="21"/>
      <c r="AG930" s="21"/>
      <c r="AH930" s="21"/>
      <c r="AI930" s="21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</row>
    <row r="931" spans="5:51" ht="12" customHeight="1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4"/>
      <c r="AD931" s="4"/>
      <c r="AE931" s="22"/>
      <c r="AF931" s="21"/>
      <c r="AG931" s="21"/>
      <c r="AH931" s="21"/>
      <c r="AI931" s="21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</row>
    <row r="932" spans="5:51" ht="12" customHeight="1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4"/>
      <c r="AD932" s="4"/>
      <c r="AE932" s="22"/>
      <c r="AF932" s="21"/>
      <c r="AG932" s="21"/>
      <c r="AH932" s="21"/>
      <c r="AI932" s="21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</row>
    <row r="933" spans="5:51" ht="12" customHeight="1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4"/>
      <c r="AD933" s="4"/>
      <c r="AE933" s="22"/>
      <c r="AF933" s="21"/>
      <c r="AG933" s="21"/>
      <c r="AH933" s="21"/>
      <c r="AI933" s="21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</row>
    <row r="934" spans="5:51" ht="12" customHeight="1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4"/>
      <c r="AD934" s="4"/>
      <c r="AE934" s="22"/>
      <c r="AF934" s="21"/>
      <c r="AG934" s="21"/>
      <c r="AH934" s="21"/>
      <c r="AI934" s="21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</row>
    <row r="935" spans="5:51" ht="12" customHeight="1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4"/>
      <c r="AD935" s="4"/>
      <c r="AE935" s="22"/>
      <c r="AF935" s="21"/>
      <c r="AG935" s="21"/>
      <c r="AH935" s="21"/>
      <c r="AI935" s="21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</row>
    <row r="936" spans="5:51" ht="12" customHeight="1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4"/>
      <c r="AD936" s="4"/>
      <c r="AE936" s="22"/>
      <c r="AF936" s="21"/>
      <c r="AG936" s="21"/>
      <c r="AH936" s="21"/>
      <c r="AI936" s="21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</row>
    <row r="937" spans="5:51" ht="12" customHeight="1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4"/>
      <c r="AD937" s="4"/>
      <c r="AE937" s="22"/>
      <c r="AF937" s="21"/>
      <c r="AG937" s="21"/>
      <c r="AH937" s="21"/>
      <c r="AI937" s="21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</row>
    <row r="938" spans="5:51" ht="12" customHeight="1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4"/>
      <c r="AD938" s="4"/>
      <c r="AE938" s="22"/>
      <c r="AF938" s="21"/>
      <c r="AG938" s="21"/>
      <c r="AH938" s="21"/>
      <c r="AI938" s="21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</row>
    <row r="939" spans="5:51" ht="12" customHeight="1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4"/>
      <c r="AD939" s="4"/>
      <c r="AE939" s="22"/>
      <c r="AF939" s="21"/>
      <c r="AG939" s="21"/>
      <c r="AH939" s="21"/>
      <c r="AI939" s="21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</row>
    <row r="940" spans="5:51" ht="12" customHeight="1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4"/>
      <c r="AD940" s="4"/>
      <c r="AE940" s="22"/>
      <c r="AF940" s="21"/>
      <c r="AG940" s="21"/>
      <c r="AH940" s="21"/>
      <c r="AI940" s="21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</row>
    <row r="941" spans="5:51" ht="12" customHeight="1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4"/>
      <c r="AD941" s="4"/>
      <c r="AE941" s="22"/>
      <c r="AF941" s="21"/>
      <c r="AG941" s="21"/>
      <c r="AH941" s="21"/>
      <c r="AI941" s="21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</row>
    <row r="942" spans="5:51" ht="12" customHeight="1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4"/>
      <c r="AD942" s="4"/>
      <c r="AE942" s="22"/>
      <c r="AF942" s="21"/>
      <c r="AG942" s="21"/>
      <c r="AH942" s="21"/>
      <c r="AI942" s="21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</row>
    <row r="943" spans="5:51" ht="12" customHeight="1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4"/>
      <c r="AD943" s="4"/>
      <c r="AE943" s="22"/>
      <c r="AF943" s="21"/>
      <c r="AG943" s="21"/>
      <c r="AH943" s="21"/>
      <c r="AI943" s="21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</row>
    <row r="944" spans="5:51" ht="12" customHeight="1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4"/>
      <c r="AD944" s="4"/>
      <c r="AE944" s="22"/>
      <c r="AF944" s="21"/>
      <c r="AG944" s="21"/>
      <c r="AH944" s="21"/>
      <c r="AI944" s="21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</row>
    <row r="945" spans="5:51" ht="12" customHeight="1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4"/>
      <c r="AD945" s="4"/>
      <c r="AE945" s="22"/>
      <c r="AF945" s="21"/>
      <c r="AG945" s="21"/>
      <c r="AH945" s="21"/>
      <c r="AI945" s="21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</row>
    <row r="946" spans="5:51" ht="12" customHeight="1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4"/>
      <c r="AD946" s="4"/>
      <c r="AE946" s="22"/>
      <c r="AF946" s="21"/>
      <c r="AG946" s="21"/>
      <c r="AH946" s="21"/>
      <c r="AI946" s="21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</row>
    <row r="947" spans="5:51" ht="12" customHeight="1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4"/>
      <c r="AD947" s="4"/>
      <c r="AE947" s="22"/>
      <c r="AF947" s="21"/>
      <c r="AG947" s="21"/>
      <c r="AH947" s="21"/>
      <c r="AI947" s="21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</row>
    <row r="948" spans="5:51" ht="12" customHeight="1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4"/>
      <c r="AD948" s="4"/>
      <c r="AE948" s="22"/>
      <c r="AF948" s="21"/>
      <c r="AG948" s="21"/>
      <c r="AH948" s="21"/>
      <c r="AI948" s="21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</row>
    <row r="949" spans="5:51" ht="12" customHeight="1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4"/>
      <c r="AD949" s="4"/>
      <c r="AE949" s="22"/>
      <c r="AF949" s="21"/>
      <c r="AG949" s="21"/>
      <c r="AH949" s="21"/>
      <c r="AI949" s="21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</row>
    <row r="950" spans="5:51" ht="12" customHeight="1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4"/>
      <c r="AD950" s="4"/>
      <c r="AE950" s="22"/>
      <c r="AF950" s="21"/>
      <c r="AG950" s="21"/>
      <c r="AH950" s="21"/>
      <c r="AI950" s="21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</row>
    <row r="951" spans="5:51" ht="12" customHeight="1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4"/>
      <c r="AD951" s="4"/>
      <c r="AE951" s="22"/>
      <c r="AF951" s="21"/>
      <c r="AG951" s="21"/>
      <c r="AH951" s="21"/>
      <c r="AI951" s="21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</row>
    <row r="952" spans="5:51" ht="12" customHeight="1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4"/>
      <c r="AD952" s="4"/>
      <c r="AE952" s="22"/>
      <c r="AF952" s="21"/>
      <c r="AG952" s="21"/>
      <c r="AH952" s="21"/>
      <c r="AI952" s="21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</row>
    <row r="953" spans="5:51" ht="12" customHeight="1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4"/>
      <c r="AD953" s="4"/>
      <c r="AE953" s="22"/>
      <c r="AF953" s="21"/>
      <c r="AG953" s="21"/>
      <c r="AH953" s="21"/>
      <c r="AI953" s="21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</row>
    <row r="954" spans="5:51" ht="12" customHeight="1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4"/>
      <c r="AD954" s="4"/>
      <c r="AE954" s="22"/>
      <c r="AF954" s="21"/>
      <c r="AG954" s="21"/>
      <c r="AH954" s="21"/>
      <c r="AI954" s="21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</row>
    <row r="955" spans="5:51" ht="12" customHeight="1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4"/>
      <c r="AD955" s="4"/>
      <c r="AE955" s="22"/>
      <c r="AF955" s="21"/>
      <c r="AG955" s="21"/>
      <c r="AH955" s="21"/>
      <c r="AI955" s="21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</row>
    <row r="956" spans="5:51" ht="12" customHeight="1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4"/>
      <c r="AD956" s="4"/>
      <c r="AE956" s="22"/>
      <c r="AF956" s="21"/>
      <c r="AG956" s="21"/>
      <c r="AH956" s="21"/>
      <c r="AI956" s="21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</row>
    <row r="957" spans="5:51" ht="12" customHeight="1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4"/>
      <c r="AD957" s="4"/>
      <c r="AE957" s="22"/>
      <c r="AF957" s="21"/>
      <c r="AG957" s="21"/>
      <c r="AH957" s="21"/>
      <c r="AI957" s="21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</row>
    <row r="958" spans="5:51" ht="12" customHeight="1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4"/>
      <c r="AD958" s="4"/>
      <c r="AE958" s="22"/>
      <c r="AF958" s="21"/>
      <c r="AG958" s="21"/>
      <c r="AH958" s="21"/>
      <c r="AI958" s="21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</row>
    <row r="959" spans="5:51" ht="12" customHeight="1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4"/>
      <c r="AD959" s="4"/>
      <c r="AE959" s="22"/>
      <c r="AF959" s="21"/>
      <c r="AG959" s="21"/>
      <c r="AH959" s="21"/>
      <c r="AI959" s="21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</row>
    <row r="960" spans="5:51" ht="12" customHeight="1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4"/>
      <c r="AD960" s="4"/>
      <c r="AE960" s="22"/>
      <c r="AF960" s="21"/>
      <c r="AG960" s="21"/>
      <c r="AH960" s="21"/>
      <c r="AI960" s="21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</row>
    <row r="961" spans="5:51" ht="12" customHeight="1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4"/>
      <c r="AD961" s="4"/>
      <c r="AE961" s="22"/>
      <c r="AF961" s="21"/>
      <c r="AG961" s="21"/>
      <c r="AH961" s="21"/>
      <c r="AI961" s="21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</row>
    <row r="962" spans="5:51" ht="12" customHeight="1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4"/>
      <c r="AD962" s="4"/>
      <c r="AE962" s="22"/>
      <c r="AF962" s="21"/>
      <c r="AG962" s="21"/>
      <c r="AH962" s="21"/>
      <c r="AI962" s="21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</row>
    <row r="963" spans="5:51" ht="12" customHeight="1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4"/>
      <c r="AD963" s="4"/>
      <c r="AE963" s="22"/>
      <c r="AF963" s="21"/>
      <c r="AG963" s="21"/>
      <c r="AH963" s="21"/>
      <c r="AI963" s="21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</row>
    <row r="964" spans="5:51" ht="12" customHeight="1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4"/>
      <c r="AD964" s="4"/>
      <c r="AE964" s="22"/>
      <c r="AF964" s="21"/>
      <c r="AG964" s="21"/>
      <c r="AH964" s="21"/>
      <c r="AI964" s="21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</row>
    <row r="965" spans="5:51" ht="12" customHeight="1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4"/>
      <c r="AD965" s="4"/>
      <c r="AE965" s="22"/>
      <c r="AF965" s="21"/>
      <c r="AG965" s="21"/>
      <c r="AH965" s="21"/>
      <c r="AI965" s="21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</row>
    <row r="966" spans="5:51" ht="12" customHeight="1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4"/>
      <c r="AD966" s="4"/>
      <c r="AE966" s="22"/>
      <c r="AF966" s="21"/>
      <c r="AG966" s="21"/>
      <c r="AH966" s="21"/>
      <c r="AI966" s="21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</row>
    <row r="967" spans="5:51" ht="12" customHeight="1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4"/>
      <c r="AD967" s="4"/>
      <c r="AE967" s="22"/>
      <c r="AF967" s="21"/>
      <c r="AG967" s="21"/>
      <c r="AH967" s="21"/>
      <c r="AI967" s="21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</row>
    <row r="968" spans="5:51" ht="12" customHeight="1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4"/>
      <c r="AD968" s="4"/>
      <c r="AE968" s="22"/>
      <c r="AF968" s="21"/>
      <c r="AG968" s="21"/>
      <c r="AH968" s="21"/>
      <c r="AI968" s="21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</row>
    <row r="969" spans="5:51" ht="12" customHeight="1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4"/>
      <c r="AD969" s="4"/>
      <c r="AE969" s="22"/>
      <c r="AF969" s="21"/>
      <c r="AG969" s="21"/>
      <c r="AH969" s="21"/>
      <c r="AI969" s="21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</row>
    <row r="970" spans="5:51" ht="12" customHeight="1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4"/>
      <c r="AD970" s="4"/>
      <c r="AE970" s="22"/>
      <c r="AF970" s="21"/>
      <c r="AG970" s="21"/>
      <c r="AH970" s="21"/>
      <c r="AI970" s="21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</row>
    <row r="971" spans="5:51" ht="12" customHeight="1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4"/>
      <c r="AD971" s="4"/>
      <c r="AE971" s="22"/>
      <c r="AF971" s="21"/>
      <c r="AG971" s="21"/>
      <c r="AH971" s="21"/>
      <c r="AI971" s="21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</row>
    <row r="972" spans="5:51" ht="12" customHeight="1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4"/>
      <c r="AD972" s="4"/>
      <c r="AE972" s="22"/>
      <c r="AF972" s="21"/>
      <c r="AG972" s="21"/>
      <c r="AH972" s="21"/>
      <c r="AI972" s="21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</row>
    <row r="973" spans="5:51" ht="12" customHeight="1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4"/>
      <c r="AD973" s="4"/>
      <c r="AE973" s="22"/>
      <c r="AF973" s="21"/>
      <c r="AG973" s="21"/>
      <c r="AH973" s="21"/>
      <c r="AI973" s="21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</row>
    <row r="974" spans="5:51" ht="12" customHeight="1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4"/>
      <c r="AD974" s="4"/>
      <c r="AE974" s="22"/>
      <c r="AF974" s="21"/>
      <c r="AG974" s="21"/>
      <c r="AH974" s="21"/>
      <c r="AI974" s="21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</row>
    <row r="975" spans="5:51" ht="12" customHeight="1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4"/>
      <c r="AD975" s="4"/>
      <c r="AE975" s="22"/>
      <c r="AF975" s="21"/>
      <c r="AG975" s="21"/>
      <c r="AH975" s="21"/>
      <c r="AI975" s="21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</row>
    <row r="976" spans="5:51" ht="12" customHeight="1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4"/>
      <c r="AD976" s="4"/>
      <c r="AE976" s="22"/>
      <c r="AF976" s="21"/>
      <c r="AG976" s="21"/>
      <c r="AH976" s="21"/>
      <c r="AI976" s="21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</row>
    <row r="977" spans="5:51" ht="12" customHeight="1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4"/>
      <c r="AD977" s="4"/>
      <c r="AE977" s="22"/>
      <c r="AF977" s="21"/>
      <c r="AG977" s="21"/>
      <c r="AH977" s="21"/>
      <c r="AI977" s="21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</row>
    <row r="978" spans="5:51" ht="12" customHeight="1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4"/>
      <c r="AD978" s="4"/>
      <c r="AE978" s="22"/>
      <c r="AF978" s="21"/>
      <c r="AG978" s="21"/>
      <c r="AH978" s="21"/>
      <c r="AI978" s="21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</row>
    <row r="979" spans="5:51" ht="12" customHeight="1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4"/>
      <c r="AD979" s="4"/>
      <c r="AE979" s="22"/>
      <c r="AF979" s="21"/>
      <c r="AG979" s="21"/>
      <c r="AH979" s="21"/>
      <c r="AI979" s="21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</row>
    <row r="980" spans="5:51" ht="12" customHeight="1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4"/>
      <c r="AD980" s="4"/>
      <c r="AE980" s="22"/>
      <c r="AF980" s="21"/>
      <c r="AG980" s="21"/>
      <c r="AH980" s="21"/>
      <c r="AI980" s="21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</row>
    <row r="981" spans="5:51" ht="12" customHeight="1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4"/>
      <c r="AD981" s="4"/>
      <c r="AE981" s="22"/>
      <c r="AF981" s="21"/>
      <c r="AG981" s="21"/>
      <c r="AH981" s="21"/>
      <c r="AI981" s="21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</row>
    <row r="982" spans="5:51" ht="12" customHeight="1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4"/>
      <c r="AD982" s="4"/>
      <c r="AE982" s="22"/>
      <c r="AF982" s="21"/>
      <c r="AG982" s="21"/>
      <c r="AH982" s="21"/>
      <c r="AI982" s="21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</row>
    <row r="983" spans="5:51" ht="12" customHeight="1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4"/>
      <c r="AD983" s="4"/>
      <c r="AE983" s="22"/>
      <c r="AF983" s="21"/>
      <c r="AG983" s="21"/>
      <c r="AH983" s="21"/>
      <c r="AI983" s="21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</row>
    <row r="984" spans="5:51" ht="12" customHeight="1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4"/>
      <c r="AD984" s="4"/>
      <c r="AE984" s="22"/>
      <c r="AF984" s="21"/>
      <c r="AG984" s="21"/>
      <c r="AH984" s="21"/>
      <c r="AI984" s="21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</row>
    <row r="985" spans="5:51" ht="12" customHeight="1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4"/>
      <c r="AD985" s="4"/>
      <c r="AE985" s="22"/>
      <c r="AF985" s="21"/>
      <c r="AG985" s="21"/>
      <c r="AH985" s="21"/>
      <c r="AI985" s="21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</row>
    <row r="986" spans="5:51" ht="12" customHeight="1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4"/>
      <c r="AD986" s="4"/>
      <c r="AE986" s="22"/>
      <c r="AF986" s="21"/>
      <c r="AG986" s="21"/>
      <c r="AH986" s="21"/>
      <c r="AI986" s="21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</row>
    <row r="987" spans="5:51" ht="12" customHeight="1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4"/>
      <c r="AD987" s="4"/>
      <c r="AE987" s="22"/>
      <c r="AF987" s="21"/>
      <c r="AG987" s="21"/>
      <c r="AH987" s="21"/>
      <c r="AI987" s="21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</row>
    <row r="988" spans="5:51" ht="12" customHeight="1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4"/>
      <c r="AD988" s="4"/>
      <c r="AE988" s="22"/>
      <c r="AF988" s="21"/>
      <c r="AG988" s="21"/>
      <c r="AH988" s="21"/>
      <c r="AI988" s="21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</row>
    <row r="989" spans="5:51" ht="12" customHeight="1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4"/>
      <c r="AD989" s="4"/>
      <c r="AE989" s="22"/>
      <c r="AF989" s="21"/>
      <c r="AG989" s="21"/>
      <c r="AH989" s="21"/>
      <c r="AI989" s="21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</row>
    <row r="990" spans="5:51" ht="12" customHeight="1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4"/>
      <c r="AD990" s="4"/>
      <c r="AE990" s="22"/>
      <c r="AF990" s="21"/>
      <c r="AG990" s="21"/>
      <c r="AH990" s="21"/>
      <c r="AI990" s="21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</row>
    <row r="991" spans="5:51" ht="12" customHeight="1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4"/>
      <c r="AD991" s="4"/>
      <c r="AE991" s="22"/>
      <c r="AF991" s="21"/>
      <c r="AG991" s="21"/>
      <c r="AH991" s="21"/>
      <c r="AI991" s="21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</row>
    <row r="992" spans="5:51" ht="12" customHeight="1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4"/>
      <c r="AD992" s="4"/>
      <c r="AE992" s="22"/>
      <c r="AF992" s="21"/>
      <c r="AG992" s="21"/>
      <c r="AH992" s="21"/>
      <c r="AI992" s="21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</row>
    <row r="993" spans="5:51" ht="12" customHeight="1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4"/>
      <c r="AD993" s="4"/>
      <c r="AE993" s="22"/>
      <c r="AF993" s="21"/>
      <c r="AG993" s="21"/>
      <c r="AH993" s="21"/>
      <c r="AI993" s="21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</row>
    <row r="994" spans="5:51" ht="12" customHeight="1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4"/>
      <c r="AD994" s="4"/>
      <c r="AE994" s="22"/>
      <c r="AF994" s="21"/>
      <c r="AG994" s="21"/>
      <c r="AH994" s="21"/>
      <c r="AI994" s="21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</row>
    <row r="995" spans="5:51" ht="12" customHeight="1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4"/>
      <c r="AD995" s="4"/>
      <c r="AE995" s="22"/>
      <c r="AF995" s="21"/>
      <c r="AG995" s="21"/>
      <c r="AH995" s="21"/>
      <c r="AI995" s="21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</row>
    <row r="996" spans="5:51" ht="12" customHeight="1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4"/>
      <c r="AD996" s="4"/>
      <c r="AE996" s="22"/>
      <c r="AF996" s="21"/>
      <c r="AG996" s="21"/>
      <c r="AH996" s="21"/>
      <c r="AI996" s="21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</row>
    <row r="997" spans="5:51" ht="12" customHeight="1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4"/>
      <c r="AD997" s="4"/>
      <c r="AE997" s="22"/>
      <c r="AF997" s="21"/>
      <c r="AG997" s="21"/>
      <c r="AH997" s="21"/>
      <c r="AI997" s="21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</row>
    <row r="998" spans="5:51" ht="12" customHeight="1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4"/>
      <c r="AD998" s="4"/>
      <c r="AE998" s="22"/>
      <c r="AF998" s="21"/>
      <c r="AG998" s="21"/>
      <c r="AH998" s="21"/>
      <c r="AI998" s="21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</row>
    <row r="999" spans="5:51" ht="12" customHeight="1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4"/>
      <c r="AD999" s="4"/>
      <c r="AE999" s="22"/>
      <c r="AF999" s="21"/>
      <c r="AG999" s="21"/>
      <c r="AH999" s="21"/>
      <c r="AI999" s="21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</row>
    <row r="1000" spans="5:51" ht="12" customHeight="1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4"/>
      <c r="AD1000" s="4"/>
      <c r="AE1000" s="22"/>
      <c r="AF1000" s="21"/>
      <c r="AG1000" s="21"/>
      <c r="AH1000" s="21"/>
      <c r="AI1000" s="21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</row>
    <row r="1001" spans="5:51" ht="12" customHeight="1"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4"/>
      <c r="AD1001" s="4"/>
      <c r="AE1001" s="22"/>
      <c r="AF1001" s="21"/>
      <c r="AG1001" s="21"/>
      <c r="AH1001" s="21"/>
      <c r="AI1001" s="21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</row>
    <row r="1002" spans="5:51" ht="12" customHeight="1"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4"/>
      <c r="AD1002" s="4"/>
      <c r="AE1002" s="22"/>
      <c r="AF1002" s="21"/>
      <c r="AG1002" s="21"/>
      <c r="AH1002" s="21"/>
      <c r="AI1002" s="21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</row>
    <row r="1003" spans="5:51" ht="12" customHeight="1"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4"/>
      <c r="AD1003" s="4"/>
      <c r="AE1003" s="22"/>
      <c r="AF1003" s="21"/>
      <c r="AG1003" s="21"/>
      <c r="AH1003" s="21"/>
      <c r="AI1003" s="21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</row>
    <row r="1004" spans="5:51" ht="12" customHeight="1"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4"/>
      <c r="AD1004" s="4"/>
      <c r="AE1004" s="22"/>
      <c r="AF1004" s="21"/>
      <c r="AG1004" s="21"/>
      <c r="AH1004" s="21"/>
      <c r="AI1004" s="21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</row>
    <row r="1005" spans="5:51" ht="12" customHeight="1"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4"/>
      <c r="AD1005" s="4"/>
      <c r="AE1005" s="22"/>
      <c r="AF1005" s="21"/>
      <c r="AG1005" s="21"/>
      <c r="AH1005" s="21"/>
      <c r="AI1005" s="21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</row>
    <row r="1006" spans="5:51" ht="12" customHeight="1"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4"/>
      <c r="AD1006" s="4"/>
      <c r="AE1006" s="22"/>
      <c r="AF1006" s="21"/>
      <c r="AG1006" s="21"/>
      <c r="AH1006" s="21"/>
      <c r="AI1006" s="21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</row>
    <row r="1007" spans="5:51" ht="12" customHeight="1"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4"/>
      <c r="AD1007" s="4"/>
      <c r="AE1007" s="22"/>
      <c r="AF1007" s="21"/>
      <c r="AG1007" s="21"/>
      <c r="AH1007" s="21"/>
      <c r="AI1007" s="21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</row>
    <row r="1008" spans="5:51" ht="12" customHeight="1"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4"/>
      <c r="AD1008" s="4"/>
      <c r="AE1008" s="22"/>
      <c r="AF1008" s="21"/>
      <c r="AG1008" s="21"/>
      <c r="AH1008" s="21"/>
      <c r="AI1008" s="21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</row>
    <row r="1009" spans="5:51" ht="12" customHeight="1"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4"/>
      <c r="AD1009" s="4"/>
      <c r="AE1009" s="22"/>
      <c r="AF1009" s="21"/>
      <c r="AG1009" s="21"/>
      <c r="AH1009" s="21"/>
      <c r="AI1009" s="21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</row>
    <row r="1010" spans="5:51" ht="12" customHeight="1"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4"/>
      <c r="AD1010" s="4"/>
      <c r="AE1010" s="22"/>
      <c r="AF1010" s="21"/>
      <c r="AG1010" s="21"/>
      <c r="AH1010" s="21"/>
      <c r="AI1010" s="21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</row>
    <row r="1011" spans="5:51" ht="12" customHeight="1"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4"/>
      <c r="AD1011" s="4"/>
      <c r="AE1011" s="22"/>
      <c r="AF1011" s="21"/>
      <c r="AG1011" s="21"/>
      <c r="AH1011" s="21"/>
      <c r="AI1011" s="21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</row>
    <row r="1012" spans="5:51" ht="12" customHeight="1"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4"/>
      <c r="AD1012" s="4"/>
      <c r="AE1012" s="22"/>
      <c r="AF1012" s="21"/>
      <c r="AG1012" s="21"/>
      <c r="AH1012" s="21"/>
      <c r="AI1012" s="21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</row>
    <row r="1013" spans="5:51" ht="12" customHeight="1"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4"/>
      <c r="AD1013" s="4"/>
      <c r="AE1013" s="22"/>
      <c r="AF1013" s="21"/>
      <c r="AG1013" s="21"/>
      <c r="AH1013" s="21"/>
      <c r="AI1013" s="21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</row>
    <row r="1014" spans="5:51" ht="12" customHeight="1"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4"/>
      <c r="AD1014" s="4"/>
      <c r="AE1014" s="22"/>
      <c r="AF1014" s="21"/>
      <c r="AG1014" s="21"/>
      <c r="AH1014" s="21"/>
      <c r="AI1014" s="21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</row>
    <row r="1015" spans="5:51" ht="12" customHeight="1"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4"/>
      <c r="AD1015" s="4"/>
      <c r="AE1015" s="22"/>
      <c r="AF1015" s="21"/>
      <c r="AG1015" s="21"/>
      <c r="AH1015" s="21"/>
      <c r="AI1015" s="21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</row>
    <row r="1016" spans="5:51" ht="12" customHeight="1"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4"/>
      <c r="AD1016" s="4"/>
      <c r="AE1016" s="22"/>
      <c r="AF1016" s="21"/>
      <c r="AG1016" s="21"/>
      <c r="AH1016" s="21"/>
      <c r="AI1016" s="21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</row>
    <row r="1017" spans="5:51" ht="12" customHeight="1"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4"/>
      <c r="AD1017" s="4"/>
      <c r="AE1017" s="22"/>
      <c r="AF1017" s="21"/>
      <c r="AG1017" s="21"/>
      <c r="AH1017" s="21"/>
      <c r="AI1017" s="21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</row>
    <row r="1018" spans="5:51" ht="12" customHeight="1"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4"/>
      <c r="AD1018" s="4"/>
      <c r="AE1018" s="22"/>
      <c r="AF1018" s="21"/>
      <c r="AG1018" s="21"/>
      <c r="AH1018" s="21"/>
      <c r="AI1018" s="21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</row>
    <row r="1019" spans="5:51" ht="12" customHeight="1"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4"/>
      <c r="AD1019" s="4"/>
      <c r="AE1019" s="22"/>
      <c r="AF1019" s="21"/>
      <c r="AG1019" s="21"/>
      <c r="AH1019" s="21"/>
      <c r="AI1019" s="21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</row>
    <row r="1020" spans="5:51" ht="12" customHeight="1"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4"/>
      <c r="AD1020" s="4"/>
      <c r="AE1020" s="22"/>
      <c r="AF1020" s="21"/>
      <c r="AG1020" s="21"/>
      <c r="AH1020" s="21"/>
      <c r="AI1020" s="21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</row>
    <row r="1021" spans="5:51" ht="12" customHeight="1"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4"/>
      <c r="AD1021" s="4"/>
      <c r="AE1021" s="22"/>
      <c r="AF1021" s="21"/>
      <c r="AG1021" s="21"/>
      <c r="AH1021" s="21"/>
      <c r="AI1021" s="21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</row>
    <row r="1022" spans="5:51" ht="12" customHeight="1"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4"/>
      <c r="AD1022" s="4"/>
      <c r="AE1022" s="22"/>
      <c r="AF1022" s="21"/>
      <c r="AG1022" s="21"/>
      <c r="AH1022" s="21"/>
      <c r="AI1022" s="21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</row>
    <row r="1023" spans="5:51" ht="12" customHeight="1"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4"/>
      <c r="AD1023" s="4"/>
      <c r="AE1023" s="22"/>
      <c r="AF1023" s="21"/>
      <c r="AG1023" s="21"/>
      <c r="AH1023" s="21"/>
      <c r="AI1023" s="21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</row>
    <row r="1024" spans="5:51" ht="12" customHeight="1"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4"/>
      <c r="AD1024" s="4"/>
      <c r="AE1024" s="22"/>
      <c r="AF1024" s="21"/>
      <c r="AG1024" s="21"/>
      <c r="AH1024" s="21"/>
      <c r="AI1024" s="21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</row>
    <row r="1025" spans="5:51" ht="12" customHeight="1"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4"/>
      <c r="AD1025" s="4"/>
      <c r="AE1025" s="22"/>
      <c r="AF1025" s="21"/>
      <c r="AG1025" s="21"/>
      <c r="AH1025" s="21"/>
      <c r="AI1025" s="21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</row>
    <row r="1026" spans="5:51" ht="12" customHeight="1"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4"/>
      <c r="AD1026" s="4"/>
      <c r="AE1026" s="22"/>
      <c r="AF1026" s="21"/>
      <c r="AG1026" s="21"/>
      <c r="AH1026" s="21"/>
      <c r="AI1026" s="21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</row>
    <row r="1027" spans="5:51" ht="12" customHeight="1"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4"/>
      <c r="AD1027" s="4"/>
      <c r="AE1027" s="22"/>
      <c r="AF1027" s="21"/>
      <c r="AG1027" s="21"/>
      <c r="AH1027" s="21"/>
      <c r="AI1027" s="21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</row>
    <row r="1028" spans="5:51" ht="12" customHeight="1"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4"/>
      <c r="AD1028" s="4"/>
      <c r="AE1028" s="22"/>
      <c r="AF1028" s="21"/>
      <c r="AG1028" s="21"/>
      <c r="AH1028" s="21"/>
      <c r="AI1028" s="21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</row>
    <row r="1029" spans="5:51" ht="12" customHeight="1"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4"/>
      <c r="AD1029" s="4"/>
      <c r="AE1029" s="22"/>
      <c r="AF1029" s="21"/>
      <c r="AG1029" s="21"/>
      <c r="AH1029" s="21"/>
      <c r="AI1029" s="21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</row>
    <row r="1030" spans="5:51" ht="12" customHeight="1"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4"/>
      <c r="AD1030" s="4"/>
      <c r="AE1030" s="22"/>
      <c r="AF1030" s="21"/>
      <c r="AG1030" s="21"/>
      <c r="AH1030" s="21"/>
      <c r="AI1030" s="21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</row>
    <row r="1031" spans="5:51" ht="12" customHeight="1"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4"/>
      <c r="AD1031" s="4"/>
      <c r="AE1031" s="22"/>
      <c r="AF1031" s="21"/>
      <c r="AG1031" s="21"/>
      <c r="AH1031" s="21"/>
      <c r="AI1031" s="21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</row>
    <row r="1032" spans="5:51" ht="12" customHeight="1"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4"/>
      <c r="AD1032" s="4"/>
      <c r="AE1032" s="22"/>
      <c r="AF1032" s="21"/>
      <c r="AG1032" s="21"/>
      <c r="AH1032" s="21"/>
      <c r="AI1032" s="21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</row>
    <row r="1033" spans="5:51" ht="12" customHeight="1"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4"/>
      <c r="AD1033" s="4"/>
      <c r="AE1033" s="22"/>
      <c r="AF1033" s="21"/>
      <c r="AG1033" s="21"/>
      <c r="AH1033" s="21"/>
      <c r="AI1033" s="21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</row>
    <row r="1034" spans="5:51" ht="12" customHeight="1"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4"/>
      <c r="AD1034" s="4"/>
      <c r="AE1034" s="22"/>
      <c r="AF1034" s="21"/>
      <c r="AG1034" s="21"/>
      <c r="AH1034" s="21"/>
      <c r="AI1034" s="21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</row>
    <row r="1035" spans="5:51" ht="12" customHeight="1"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4"/>
      <c r="AD1035" s="4"/>
      <c r="AE1035" s="22"/>
      <c r="AF1035" s="21"/>
      <c r="AG1035" s="21"/>
      <c r="AH1035" s="21"/>
      <c r="AI1035" s="21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</row>
    <row r="1036" spans="5:51" ht="12" customHeight="1"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4"/>
      <c r="AD1036" s="4"/>
      <c r="AE1036" s="22"/>
      <c r="AF1036" s="21"/>
      <c r="AG1036" s="21"/>
      <c r="AH1036" s="21"/>
      <c r="AI1036" s="21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</row>
    <row r="1037" spans="5:51" ht="12" customHeight="1"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4"/>
      <c r="AD1037" s="4"/>
      <c r="AE1037" s="22"/>
      <c r="AF1037" s="21"/>
      <c r="AG1037" s="21"/>
      <c r="AH1037" s="21"/>
      <c r="AI1037" s="21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</row>
    <row r="1038" spans="5:51" ht="12" customHeight="1"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4"/>
      <c r="AD1038" s="4"/>
      <c r="AE1038" s="22"/>
      <c r="AF1038" s="21"/>
      <c r="AG1038" s="21"/>
      <c r="AH1038" s="21"/>
      <c r="AI1038" s="21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</row>
    <row r="1039" spans="5:51" ht="12" customHeight="1"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4"/>
      <c r="AD1039" s="4"/>
      <c r="AE1039" s="22"/>
      <c r="AF1039" s="21"/>
      <c r="AG1039" s="21"/>
      <c r="AH1039" s="21"/>
      <c r="AI1039" s="21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</row>
    <row r="1040" spans="5:51" ht="12" customHeight="1"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4"/>
      <c r="AD1040" s="4"/>
      <c r="AE1040" s="22"/>
      <c r="AF1040" s="21"/>
      <c r="AG1040" s="21"/>
      <c r="AH1040" s="21"/>
      <c r="AI1040" s="21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</row>
    <row r="1041" spans="5:51" ht="12" customHeight="1"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4"/>
      <c r="AD1041" s="4"/>
      <c r="AE1041" s="22"/>
      <c r="AF1041" s="21"/>
      <c r="AG1041" s="21"/>
      <c r="AH1041" s="21"/>
      <c r="AI1041" s="21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</row>
    <row r="1042" spans="5:51" ht="12" customHeight="1"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4"/>
      <c r="AD1042" s="4"/>
      <c r="AE1042" s="22"/>
      <c r="AF1042" s="21"/>
      <c r="AG1042" s="21"/>
      <c r="AH1042" s="21"/>
      <c r="AI1042" s="21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</row>
    <row r="1043" spans="5:51" ht="12" customHeight="1"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4"/>
      <c r="AD1043" s="4"/>
      <c r="AE1043" s="22"/>
      <c r="AF1043" s="21"/>
      <c r="AG1043" s="21"/>
      <c r="AH1043" s="21"/>
      <c r="AI1043" s="21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</row>
    <row r="1044" spans="5:51" ht="12" customHeight="1"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4"/>
      <c r="AD1044" s="4"/>
      <c r="AE1044" s="22"/>
      <c r="AF1044" s="21"/>
      <c r="AG1044" s="21"/>
      <c r="AH1044" s="21"/>
      <c r="AI1044" s="21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</row>
    <row r="1045" spans="5:51" ht="12" customHeight="1"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4"/>
      <c r="AD1045" s="4"/>
      <c r="AE1045" s="22"/>
      <c r="AF1045" s="21"/>
      <c r="AG1045" s="21"/>
      <c r="AH1045" s="21"/>
      <c r="AI1045" s="21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</row>
    <row r="1046" spans="5:51" ht="12" customHeight="1"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4"/>
      <c r="AD1046" s="4"/>
      <c r="AE1046" s="22"/>
      <c r="AF1046" s="21"/>
      <c r="AG1046" s="21"/>
      <c r="AH1046" s="21"/>
      <c r="AI1046" s="21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</row>
    <row r="1047" spans="5:51" ht="12" customHeight="1"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4"/>
      <c r="AD1047" s="4"/>
      <c r="AE1047" s="22"/>
      <c r="AF1047" s="21"/>
      <c r="AG1047" s="21"/>
      <c r="AH1047" s="21"/>
      <c r="AI1047" s="21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</row>
    <row r="1048" spans="5:51" ht="12" customHeight="1"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4"/>
      <c r="AD1048" s="4"/>
      <c r="AE1048" s="22"/>
      <c r="AF1048" s="21"/>
      <c r="AG1048" s="21"/>
      <c r="AH1048" s="21"/>
      <c r="AI1048" s="21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</row>
    <row r="1049" spans="5:51"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4"/>
      <c r="AD1049" s="4"/>
      <c r="AE1049" s="22"/>
      <c r="AF1049" s="5"/>
      <c r="AG1049" s="5"/>
      <c r="AH1049" s="5"/>
      <c r="AI1049" s="5"/>
    </row>
    <row r="1050" spans="5:51"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4"/>
      <c r="AD1050" s="4"/>
      <c r="AE1050" s="22"/>
      <c r="AF1050" s="5"/>
      <c r="AG1050" s="5"/>
      <c r="AH1050" s="5"/>
      <c r="AI1050" s="5"/>
    </row>
    <row r="1051" spans="5:51"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4"/>
      <c r="AD1051" s="4"/>
      <c r="AE1051" s="22"/>
      <c r="AF1051" s="5"/>
      <c r="AG1051" s="5"/>
      <c r="AH1051" s="5"/>
      <c r="AI1051" s="5"/>
    </row>
    <row r="1052" spans="5:51"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4"/>
      <c r="AD1052" s="4"/>
      <c r="AE1052" s="22"/>
      <c r="AF1052" s="5"/>
      <c r="AG1052" s="5"/>
      <c r="AH1052" s="5"/>
      <c r="AI1052" s="5"/>
    </row>
    <row r="1053" spans="5:51"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4"/>
      <c r="AD1053" s="4"/>
      <c r="AE1053" s="22"/>
      <c r="AF1053" s="5"/>
      <c r="AG1053" s="5"/>
      <c r="AH1053" s="5"/>
      <c r="AI1053" s="5"/>
    </row>
    <row r="1054" spans="5:51"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4"/>
      <c r="AD1054" s="4"/>
      <c r="AE1054" s="22"/>
      <c r="AF1054" s="5"/>
      <c r="AG1054" s="5"/>
      <c r="AH1054" s="5"/>
      <c r="AI1054" s="5"/>
    </row>
    <row r="1055" spans="5:51"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4"/>
      <c r="AD1055" s="4"/>
      <c r="AE1055" s="22"/>
      <c r="AF1055" s="5"/>
      <c r="AG1055" s="5"/>
      <c r="AH1055" s="5"/>
      <c r="AI1055" s="5"/>
    </row>
    <row r="1056" spans="5:51"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4"/>
      <c r="AD1056" s="4"/>
      <c r="AE1056" s="22"/>
      <c r="AF1056" s="5"/>
      <c r="AG1056" s="5"/>
      <c r="AH1056" s="5"/>
      <c r="AI1056" s="5"/>
    </row>
    <row r="1057" spans="5:35"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4"/>
      <c r="AD1057" s="4"/>
      <c r="AE1057" s="22"/>
      <c r="AF1057" s="5"/>
      <c r="AG1057" s="5"/>
      <c r="AH1057" s="5"/>
      <c r="AI1057" s="5"/>
    </row>
    <row r="1058" spans="5:35"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4"/>
      <c r="AD1058" s="4"/>
      <c r="AE1058" s="22"/>
      <c r="AF1058" s="5"/>
      <c r="AG1058" s="5"/>
      <c r="AH1058" s="5"/>
      <c r="AI1058" s="5"/>
    </row>
    <row r="1059" spans="5:35"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4"/>
      <c r="AD1059" s="4"/>
      <c r="AE1059" s="22"/>
      <c r="AF1059" s="5"/>
      <c r="AG1059" s="5"/>
      <c r="AH1059" s="5"/>
      <c r="AI1059" s="5"/>
    </row>
    <row r="1060" spans="5:35"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4"/>
      <c r="AD1060" s="4"/>
      <c r="AE1060" s="22"/>
      <c r="AF1060" s="5"/>
      <c r="AG1060" s="5"/>
      <c r="AH1060" s="5"/>
      <c r="AI1060" s="5"/>
    </row>
    <row r="1061" spans="5:35"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4"/>
      <c r="AD1061" s="4"/>
      <c r="AE1061" s="22"/>
      <c r="AF1061" s="5"/>
      <c r="AG1061" s="5"/>
      <c r="AH1061" s="5"/>
      <c r="AI1061" s="5"/>
    </row>
    <row r="1062" spans="5:35"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4"/>
      <c r="AD1062" s="4"/>
      <c r="AE1062" s="22"/>
      <c r="AF1062" s="5"/>
      <c r="AG1062" s="5"/>
      <c r="AH1062" s="5"/>
      <c r="AI1062" s="5"/>
    </row>
    <row r="1063" spans="5:35"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4"/>
      <c r="AD1063" s="4"/>
      <c r="AE1063" s="22"/>
      <c r="AF1063" s="5"/>
      <c r="AG1063" s="5"/>
      <c r="AH1063" s="5"/>
      <c r="AI1063" s="5"/>
    </row>
    <row r="1064" spans="5:35"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4"/>
      <c r="AD1064" s="4"/>
      <c r="AE1064" s="22"/>
      <c r="AF1064" s="5"/>
      <c r="AG1064" s="5"/>
      <c r="AH1064" s="5"/>
      <c r="AI1064" s="5"/>
    </row>
    <row r="1065" spans="5:35"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4"/>
      <c r="AD1065" s="4"/>
      <c r="AE1065" s="22"/>
      <c r="AF1065" s="5"/>
      <c r="AG1065" s="5"/>
      <c r="AH1065" s="5"/>
      <c r="AI1065" s="5"/>
    </row>
    <row r="1066" spans="5:35"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4"/>
      <c r="AD1066" s="4"/>
      <c r="AE1066" s="22"/>
      <c r="AF1066" s="5"/>
      <c r="AG1066" s="5"/>
      <c r="AH1066" s="5"/>
      <c r="AI1066" s="5"/>
    </row>
    <row r="1067" spans="5:35"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4"/>
      <c r="AD1067" s="4"/>
      <c r="AE1067" s="22"/>
      <c r="AF1067" s="5"/>
      <c r="AG1067" s="5"/>
      <c r="AH1067" s="5"/>
      <c r="AI1067" s="5"/>
    </row>
    <row r="1068" spans="5:35"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4"/>
      <c r="AD1068" s="4"/>
      <c r="AE1068" s="22"/>
      <c r="AF1068" s="5"/>
      <c r="AG1068" s="5"/>
      <c r="AH1068" s="5"/>
      <c r="AI1068" s="5"/>
    </row>
    <row r="1069" spans="5:35"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4"/>
      <c r="AD1069" s="4"/>
      <c r="AE1069" s="22"/>
      <c r="AF1069" s="5"/>
      <c r="AG1069" s="5"/>
      <c r="AH1069" s="5"/>
      <c r="AI1069" s="5"/>
    </row>
    <row r="1070" spans="5:35"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4"/>
      <c r="AD1070" s="4"/>
      <c r="AE1070" s="22"/>
      <c r="AF1070" s="5"/>
      <c r="AG1070" s="5"/>
      <c r="AH1070" s="5"/>
      <c r="AI1070" s="5"/>
    </row>
    <row r="1071" spans="5:35"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4"/>
      <c r="AD1071" s="4"/>
      <c r="AE1071" s="22"/>
      <c r="AF1071" s="5"/>
      <c r="AG1071" s="5"/>
      <c r="AH1071" s="5"/>
      <c r="AI1071" s="5"/>
    </row>
    <row r="1072" spans="5:35"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4"/>
      <c r="AD1072" s="4"/>
      <c r="AE1072" s="22"/>
      <c r="AF1072" s="5"/>
      <c r="AG1072" s="5"/>
      <c r="AH1072" s="5"/>
      <c r="AI1072" s="5"/>
    </row>
    <row r="1073" spans="5:35"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4"/>
      <c r="AD1073" s="4"/>
      <c r="AE1073" s="22"/>
      <c r="AF1073" s="5"/>
      <c r="AG1073" s="5"/>
      <c r="AH1073" s="5"/>
      <c r="AI1073" s="5"/>
    </row>
    <row r="1074" spans="5:35"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4"/>
      <c r="AD1074" s="4"/>
      <c r="AE1074" s="22"/>
      <c r="AF1074" s="5"/>
      <c r="AG1074" s="5"/>
      <c r="AH1074" s="5"/>
      <c r="AI1074" s="5"/>
    </row>
    <row r="1075" spans="5:35"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4"/>
      <c r="AD1075" s="4"/>
      <c r="AE1075" s="22"/>
      <c r="AF1075" s="5"/>
      <c r="AG1075" s="5"/>
      <c r="AH1075" s="5"/>
      <c r="AI1075" s="5"/>
    </row>
    <row r="1076" spans="5:35"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4"/>
      <c r="AD1076" s="4"/>
      <c r="AE1076" s="22"/>
      <c r="AF1076" s="5"/>
      <c r="AG1076" s="5"/>
      <c r="AH1076" s="5"/>
      <c r="AI1076" s="5"/>
    </row>
    <row r="1077" spans="5:35"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4"/>
      <c r="AD1077" s="4"/>
      <c r="AE1077" s="22"/>
      <c r="AF1077" s="5"/>
      <c r="AG1077" s="5"/>
      <c r="AH1077" s="5"/>
      <c r="AI1077" s="5"/>
    </row>
    <row r="1078" spans="5:35"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4"/>
      <c r="AD1078" s="4"/>
      <c r="AE1078" s="22"/>
      <c r="AF1078" s="5"/>
      <c r="AG1078" s="5"/>
      <c r="AH1078" s="5"/>
      <c r="AI1078" s="5"/>
    </row>
    <row r="1079" spans="5:35"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4"/>
      <c r="AD1079" s="4"/>
      <c r="AE1079" s="22"/>
      <c r="AF1079" s="5"/>
      <c r="AG1079" s="5"/>
      <c r="AH1079" s="5"/>
      <c r="AI1079" s="5"/>
    </row>
    <row r="1080" spans="5:35"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4"/>
      <c r="AD1080" s="4"/>
      <c r="AE1080" s="22"/>
      <c r="AF1080" s="5"/>
      <c r="AG1080" s="5"/>
      <c r="AH1080" s="5"/>
      <c r="AI1080" s="5"/>
    </row>
    <row r="1081" spans="5:35"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4"/>
      <c r="AD1081" s="4"/>
      <c r="AE1081" s="22"/>
      <c r="AF1081" s="5"/>
      <c r="AG1081" s="5"/>
      <c r="AH1081" s="5"/>
      <c r="AI1081" s="5"/>
    </row>
    <row r="1082" spans="5:35">
      <c r="AE1082" s="5"/>
      <c r="AF1082" s="5"/>
      <c r="AG1082" s="5"/>
      <c r="AH1082" s="5"/>
      <c r="AI1082" s="5"/>
    </row>
    <row r="1083" spans="5:35">
      <c r="AE1083" s="5"/>
      <c r="AF1083" s="5"/>
      <c r="AG1083" s="5"/>
      <c r="AH1083" s="5"/>
      <c r="AI1083" s="5"/>
    </row>
    <row r="1084" spans="5:35">
      <c r="AE1084" s="5"/>
      <c r="AF1084" s="5"/>
      <c r="AG1084" s="5"/>
      <c r="AH1084" s="5"/>
      <c r="AI1084" s="5"/>
    </row>
    <row r="1085" spans="5:35">
      <c r="AE1085" s="5"/>
      <c r="AF1085" s="5"/>
      <c r="AG1085" s="5"/>
      <c r="AH1085" s="5"/>
      <c r="AI1085" s="5"/>
    </row>
    <row r="1086" spans="5:35">
      <c r="AE1086" s="5"/>
      <c r="AF1086" s="5"/>
      <c r="AG1086" s="5"/>
      <c r="AH1086" s="5"/>
      <c r="AI1086" s="5"/>
    </row>
    <row r="1087" spans="5:35">
      <c r="AE1087" s="5"/>
      <c r="AF1087" s="5"/>
      <c r="AG1087" s="5"/>
      <c r="AH1087" s="5"/>
      <c r="AI1087" s="5"/>
    </row>
    <row r="1088" spans="5:35">
      <c r="AE1088" s="5"/>
      <c r="AF1088" s="5"/>
      <c r="AG1088" s="5"/>
      <c r="AH1088" s="5"/>
      <c r="AI1088" s="5"/>
    </row>
    <row r="1089" spans="31:35">
      <c r="AE1089" s="5"/>
      <c r="AF1089" s="5"/>
      <c r="AG1089" s="5"/>
      <c r="AH1089" s="5"/>
      <c r="AI1089" s="5"/>
    </row>
    <row r="1090" spans="31:35">
      <c r="AE1090" s="5"/>
      <c r="AF1090" s="5"/>
      <c r="AG1090" s="5"/>
      <c r="AH1090" s="5"/>
      <c r="AI1090" s="5"/>
    </row>
    <row r="1091" spans="31:35">
      <c r="AE1091" s="5"/>
      <c r="AF1091" s="5"/>
      <c r="AG1091" s="5"/>
      <c r="AH1091" s="5"/>
      <c r="AI1091" s="5"/>
    </row>
    <row r="1092" spans="31:35">
      <c r="AE1092" s="5"/>
      <c r="AF1092" s="5"/>
      <c r="AG1092" s="5"/>
      <c r="AH1092" s="5"/>
      <c r="AI1092" s="5"/>
    </row>
    <row r="1093" spans="31:35">
      <c r="AE1093" s="5"/>
      <c r="AF1093" s="5"/>
      <c r="AG1093" s="5"/>
      <c r="AH1093" s="5"/>
      <c r="AI1093" s="5"/>
    </row>
    <row r="1094" spans="31:35">
      <c r="AE1094" s="5"/>
      <c r="AF1094" s="5"/>
      <c r="AG1094" s="5"/>
      <c r="AH1094" s="5"/>
      <c r="AI1094" s="5"/>
    </row>
    <row r="1095" spans="31:35">
      <c r="AE1095" s="5"/>
      <c r="AF1095" s="5"/>
      <c r="AG1095" s="5"/>
      <c r="AH1095" s="5"/>
      <c r="AI1095" s="5"/>
    </row>
    <row r="1096" spans="31:35">
      <c r="AE1096" s="5"/>
      <c r="AF1096" s="5"/>
      <c r="AG1096" s="5"/>
      <c r="AH1096" s="5"/>
      <c r="AI1096" s="5"/>
    </row>
    <row r="1097" spans="31:35">
      <c r="AE1097" s="5"/>
      <c r="AF1097" s="5"/>
      <c r="AG1097" s="5"/>
      <c r="AH1097" s="5"/>
      <c r="AI1097" s="5"/>
    </row>
    <row r="1098" spans="31:35">
      <c r="AE1098" s="5"/>
      <c r="AF1098" s="5"/>
      <c r="AG1098" s="5"/>
      <c r="AH1098" s="5"/>
      <c r="AI1098" s="5"/>
    </row>
    <row r="1099" spans="31:35">
      <c r="AE1099" s="5"/>
      <c r="AF1099" s="5"/>
      <c r="AG1099" s="5"/>
      <c r="AH1099" s="5"/>
      <c r="AI1099" s="5"/>
    </row>
    <row r="1100" spans="31:35">
      <c r="AE1100" s="5"/>
      <c r="AF1100" s="5"/>
      <c r="AG1100" s="5"/>
      <c r="AH1100" s="5"/>
      <c r="AI1100" s="5"/>
    </row>
    <row r="1101" spans="31:35">
      <c r="AE1101" s="5"/>
      <c r="AF1101" s="5"/>
      <c r="AG1101" s="5"/>
      <c r="AH1101" s="5"/>
      <c r="AI1101" s="5"/>
    </row>
    <row r="1102" spans="31:35">
      <c r="AE1102" s="5"/>
      <c r="AF1102" s="5"/>
      <c r="AG1102" s="5"/>
      <c r="AH1102" s="5"/>
      <c r="AI1102" s="5"/>
    </row>
    <row r="1103" spans="31:35">
      <c r="AE1103" s="5"/>
      <c r="AF1103" s="5"/>
      <c r="AG1103" s="5"/>
      <c r="AH1103" s="5"/>
      <c r="AI1103" s="5"/>
    </row>
    <row r="1104" spans="31:35">
      <c r="AE1104" s="5"/>
      <c r="AF1104" s="5"/>
      <c r="AG1104" s="5"/>
      <c r="AH1104" s="5"/>
      <c r="AI1104" s="5"/>
    </row>
    <row r="1105" spans="31:35">
      <c r="AE1105" s="5"/>
      <c r="AF1105" s="5"/>
      <c r="AG1105" s="5"/>
      <c r="AH1105" s="5"/>
      <c r="AI1105" s="5"/>
    </row>
    <row r="1106" spans="31:35">
      <c r="AE1106" s="5"/>
      <c r="AF1106" s="5"/>
      <c r="AG1106" s="5"/>
      <c r="AH1106" s="5"/>
      <c r="AI1106" s="5"/>
    </row>
    <row r="1107" spans="31:35">
      <c r="AE1107" s="5"/>
      <c r="AF1107" s="5"/>
      <c r="AG1107" s="5"/>
      <c r="AH1107" s="5"/>
      <c r="AI1107" s="5"/>
    </row>
    <row r="1108" spans="31:35">
      <c r="AE1108" s="5"/>
      <c r="AF1108" s="5"/>
      <c r="AG1108" s="5"/>
      <c r="AH1108" s="5"/>
      <c r="AI1108" s="5"/>
    </row>
    <row r="1109" spans="31:35">
      <c r="AE1109" s="5"/>
      <c r="AF1109" s="5"/>
      <c r="AG1109" s="5"/>
      <c r="AH1109" s="5"/>
      <c r="AI1109" s="5"/>
    </row>
    <row r="1110" spans="31:35">
      <c r="AE1110" s="5"/>
      <c r="AF1110" s="5"/>
      <c r="AG1110" s="5"/>
      <c r="AH1110" s="5"/>
      <c r="AI1110" s="5"/>
    </row>
    <row r="1111" spans="31:35">
      <c r="AE1111" s="5"/>
      <c r="AF1111" s="5"/>
      <c r="AG1111" s="5"/>
      <c r="AH1111" s="5"/>
      <c r="AI1111" s="5"/>
    </row>
    <row r="1112" spans="31:35">
      <c r="AE1112" s="5"/>
      <c r="AF1112" s="5"/>
      <c r="AG1112" s="5"/>
      <c r="AH1112" s="5"/>
      <c r="AI1112" s="5"/>
    </row>
    <row r="1113" spans="31:35">
      <c r="AE1113" s="5"/>
      <c r="AF1113" s="5"/>
      <c r="AG1113" s="5"/>
      <c r="AH1113" s="5"/>
      <c r="AI1113" s="5"/>
    </row>
    <row r="1114" spans="31:35">
      <c r="AE1114" s="5"/>
      <c r="AF1114" s="5"/>
      <c r="AG1114" s="5"/>
      <c r="AH1114" s="5"/>
      <c r="AI1114" s="5"/>
    </row>
    <row r="1115" spans="31:35">
      <c r="AE1115" s="5"/>
      <c r="AF1115" s="5"/>
      <c r="AG1115" s="5"/>
      <c r="AH1115" s="5"/>
      <c r="AI1115" s="5"/>
    </row>
    <row r="1116" spans="31:35">
      <c r="AE1116" s="5"/>
      <c r="AF1116" s="5"/>
      <c r="AG1116" s="5"/>
      <c r="AH1116" s="5"/>
      <c r="AI1116" s="5"/>
    </row>
    <row r="1117" spans="31:35">
      <c r="AE1117" s="5"/>
      <c r="AF1117" s="5"/>
      <c r="AG1117" s="5"/>
      <c r="AH1117" s="5"/>
      <c r="AI1117" s="5"/>
    </row>
    <row r="1118" spans="31:35">
      <c r="AE1118" s="5"/>
      <c r="AF1118" s="5"/>
      <c r="AG1118" s="5"/>
      <c r="AH1118" s="5"/>
      <c r="AI1118" s="5"/>
    </row>
    <row r="1119" spans="31:35">
      <c r="AE1119" s="5"/>
      <c r="AF1119" s="5"/>
      <c r="AG1119" s="5"/>
      <c r="AH1119" s="5"/>
      <c r="AI1119" s="5"/>
    </row>
    <row r="1120" spans="31:35">
      <c r="AE1120" s="5"/>
      <c r="AF1120" s="5"/>
      <c r="AG1120" s="5"/>
      <c r="AH1120" s="5"/>
      <c r="AI1120" s="5"/>
    </row>
    <row r="1121" spans="31:35">
      <c r="AE1121" s="5"/>
      <c r="AF1121" s="5"/>
      <c r="AG1121" s="5"/>
      <c r="AH1121" s="5"/>
      <c r="AI1121" s="5"/>
    </row>
    <row r="1122" spans="31:35">
      <c r="AE1122" s="5"/>
      <c r="AF1122" s="5"/>
      <c r="AG1122" s="5"/>
      <c r="AH1122" s="5"/>
      <c r="AI1122" s="5"/>
    </row>
    <row r="1123" spans="31:35">
      <c r="AE1123" s="5"/>
      <c r="AF1123" s="5"/>
      <c r="AG1123" s="5"/>
      <c r="AH1123" s="5"/>
      <c r="AI1123" s="5"/>
    </row>
    <row r="1124" spans="31:35">
      <c r="AE1124" s="5"/>
      <c r="AF1124" s="5"/>
      <c r="AG1124" s="5"/>
      <c r="AH1124" s="5"/>
      <c r="AI1124" s="5"/>
    </row>
    <row r="1125" spans="31:35">
      <c r="AE1125" s="5"/>
      <c r="AF1125" s="5"/>
      <c r="AG1125" s="5"/>
      <c r="AH1125" s="5"/>
      <c r="AI1125" s="5"/>
    </row>
    <row r="1126" spans="31:35">
      <c r="AE1126" s="5"/>
      <c r="AF1126" s="5"/>
      <c r="AG1126" s="5"/>
      <c r="AH1126" s="5"/>
      <c r="AI1126" s="5"/>
    </row>
    <row r="1127" spans="31:35">
      <c r="AE1127" s="5"/>
      <c r="AF1127" s="5"/>
      <c r="AG1127" s="5"/>
      <c r="AH1127" s="5"/>
      <c r="AI1127" s="5"/>
    </row>
    <row r="1128" spans="31:35">
      <c r="AE1128" s="5"/>
      <c r="AF1128" s="5"/>
      <c r="AG1128" s="5"/>
      <c r="AH1128" s="5"/>
      <c r="AI1128" s="5"/>
    </row>
    <row r="1129" spans="31:35">
      <c r="AE1129" s="5"/>
      <c r="AF1129" s="5"/>
      <c r="AG1129" s="5"/>
      <c r="AH1129" s="5"/>
      <c r="AI1129" s="5"/>
    </row>
    <row r="1130" spans="31:35">
      <c r="AE1130" s="5"/>
      <c r="AF1130" s="5"/>
      <c r="AG1130" s="5"/>
      <c r="AH1130" s="5"/>
      <c r="AI1130" s="5"/>
    </row>
    <row r="1131" spans="31:35">
      <c r="AE1131" s="5"/>
      <c r="AF1131" s="5"/>
      <c r="AG1131" s="5"/>
      <c r="AH1131" s="5"/>
      <c r="AI1131" s="5"/>
    </row>
    <row r="1132" spans="31:35">
      <c r="AE1132" s="5"/>
      <c r="AF1132" s="5"/>
      <c r="AG1132" s="5"/>
      <c r="AH1132" s="5"/>
      <c r="AI1132" s="5"/>
    </row>
    <row r="1133" spans="31:35">
      <c r="AE1133" s="5"/>
      <c r="AF1133" s="5"/>
      <c r="AG1133" s="5"/>
      <c r="AH1133" s="5"/>
      <c r="AI1133" s="5"/>
    </row>
    <row r="1134" spans="31:35">
      <c r="AE1134" s="5"/>
      <c r="AF1134" s="5"/>
      <c r="AG1134" s="5"/>
      <c r="AH1134" s="5"/>
      <c r="AI1134" s="5"/>
    </row>
    <row r="1135" spans="31:35">
      <c r="AE1135" s="5"/>
      <c r="AF1135" s="5"/>
      <c r="AG1135" s="5"/>
      <c r="AH1135" s="5"/>
      <c r="AI1135" s="5"/>
    </row>
    <row r="1136" spans="31:35">
      <c r="AE1136" s="5"/>
      <c r="AF1136" s="5"/>
      <c r="AG1136" s="5"/>
      <c r="AH1136" s="5"/>
      <c r="AI1136" s="5"/>
    </row>
    <row r="1137" spans="31:35">
      <c r="AE1137" s="5"/>
      <c r="AF1137" s="5"/>
      <c r="AG1137" s="5"/>
      <c r="AH1137" s="5"/>
      <c r="AI1137" s="5"/>
    </row>
    <row r="1138" spans="31:35">
      <c r="AE1138" s="5"/>
      <c r="AF1138" s="5"/>
      <c r="AG1138" s="5"/>
      <c r="AH1138" s="5"/>
      <c r="AI1138" s="5"/>
    </row>
    <row r="1139" spans="31:35">
      <c r="AE1139" s="5"/>
      <c r="AF1139" s="5"/>
      <c r="AG1139" s="5"/>
      <c r="AH1139" s="5"/>
      <c r="AI1139" s="5"/>
    </row>
    <row r="1140" spans="31:35">
      <c r="AE1140" s="5"/>
      <c r="AF1140" s="5"/>
      <c r="AG1140" s="5"/>
      <c r="AH1140" s="5"/>
      <c r="AI1140" s="5"/>
    </row>
    <row r="1141" spans="31:35">
      <c r="AE1141" s="5"/>
      <c r="AF1141" s="5"/>
      <c r="AG1141" s="5"/>
      <c r="AH1141" s="5"/>
      <c r="AI1141" s="5"/>
    </row>
    <row r="1142" spans="31:35">
      <c r="AE1142" s="5"/>
      <c r="AF1142" s="5"/>
      <c r="AG1142" s="5"/>
      <c r="AH1142" s="5"/>
      <c r="AI1142" s="5"/>
    </row>
    <row r="1143" spans="31:35">
      <c r="AE1143" s="5"/>
      <c r="AF1143" s="5"/>
      <c r="AG1143" s="5"/>
      <c r="AH1143" s="5"/>
      <c r="AI1143" s="5"/>
    </row>
    <row r="1144" spans="31:35">
      <c r="AE1144" s="5"/>
      <c r="AF1144" s="5"/>
      <c r="AG1144" s="5"/>
      <c r="AH1144" s="5"/>
      <c r="AI1144" s="5"/>
    </row>
    <row r="1145" spans="31:35">
      <c r="AE1145" s="5"/>
      <c r="AF1145" s="5"/>
      <c r="AG1145" s="5"/>
      <c r="AH1145" s="5"/>
      <c r="AI1145" s="5"/>
    </row>
    <row r="1146" spans="31:35">
      <c r="AE1146" s="5"/>
      <c r="AF1146" s="5"/>
      <c r="AG1146" s="5"/>
      <c r="AH1146" s="5"/>
      <c r="AI1146" s="5"/>
    </row>
    <row r="1147" spans="31:35">
      <c r="AE1147" s="5"/>
      <c r="AF1147" s="5"/>
      <c r="AG1147" s="5"/>
      <c r="AH1147" s="5"/>
      <c r="AI1147" s="5"/>
    </row>
    <row r="1148" spans="31:35">
      <c r="AE1148" s="5"/>
      <c r="AF1148" s="5"/>
      <c r="AG1148" s="5"/>
      <c r="AH1148" s="5"/>
      <c r="AI1148" s="5"/>
    </row>
    <row r="1149" spans="31:35">
      <c r="AE1149" s="5"/>
      <c r="AF1149" s="5"/>
      <c r="AG1149" s="5"/>
      <c r="AH1149" s="5"/>
      <c r="AI1149" s="5"/>
    </row>
    <row r="1150" spans="31:35">
      <c r="AE1150" s="5"/>
      <c r="AF1150" s="5"/>
      <c r="AG1150" s="5"/>
      <c r="AH1150" s="5"/>
      <c r="AI1150" s="5"/>
    </row>
    <row r="1151" spans="31:35">
      <c r="AE1151" s="5"/>
      <c r="AF1151" s="5"/>
      <c r="AG1151" s="5"/>
      <c r="AH1151" s="5"/>
      <c r="AI1151" s="5"/>
    </row>
    <row r="1152" spans="31:35">
      <c r="AE1152" s="5"/>
      <c r="AF1152" s="5"/>
      <c r="AG1152" s="5"/>
      <c r="AH1152" s="5"/>
      <c r="AI1152" s="5"/>
    </row>
    <row r="1153" spans="31:35">
      <c r="AE1153" s="5"/>
      <c r="AF1153" s="5"/>
      <c r="AG1153" s="5"/>
      <c r="AH1153" s="5"/>
      <c r="AI1153" s="5"/>
    </row>
    <row r="1154" spans="31:35">
      <c r="AE1154" s="5"/>
      <c r="AF1154" s="5"/>
      <c r="AG1154" s="5"/>
      <c r="AH1154" s="5"/>
      <c r="AI1154" s="5"/>
    </row>
    <row r="1155" spans="31:35">
      <c r="AE1155" s="5"/>
      <c r="AF1155" s="5"/>
      <c r="AG1155" s="5"/>
      <c r="AH1155" s="5"/>
      <c r="AI1155" s="5"/>
    </row>
    <row r="1156" spans="31:35">
      <c r="AE1156" s="5"/>
      <c r="AF1156" s="5"/>
      <c r="AG1156" s="5"/>
      <c r="AH1156" s="5"/>
      <c r="AI1156" s="5"/>
    </row>
    <row r="1157" spans="31:35">
      <c r="AE1157" s="5"/>
      <c r="AF1157" s="5"/>
      <c r="AG1157" s="5"/>
      <c r="AH1157" s="5"/>
      <c r="AI1157" s="5"/>
    </row>
    <row r="1158" spans="31:35">
      <c r="AE1158" s="5"/>
    </row>
    <row r="1159" spans="31:35">
      <c r="AE1159" s="5"/>
    </row>
    <row r="1160" spans="31:35">
      <c r="AE1160" s="5"/>
    </row>
    <row r="1161" spans="31:35">
      <c r="AE1161" s="5"/>
    </row>
    <row r="1162" spans="31:35">
      <c r="AE1162" s="5"/>
    </row>
    <row r="1163" spans="31:35">
      <c r="AE1163" s="5"/>
    </row>
    <row r="1164" spans="31:35">
      <c r="AE1164" s="5"/>
    </row>
    <row r="1165" spans="31:35">
      <c r="AE1165" s="5"/>
    </row>
    <row r="1166" spans="31:35">
      <c r="AE1166" s="5"/>
    </row>
    <row r="1167" spans="31:35">
      <c r="AE1167" s="5"/>
    </row>
    <row r="1168" spans="31:35">
      <c r="AE1168" s="5"/>
    </row>
    <row r="1169" spans="31:31">
      <c r="AE1169" s="5"/>
    </row>
    <row r="1170" spans="31:31">
      <c r="AE1170" s="5"/>
    </row>
    <row r="1171" spans="31:31">
      <c r="AE1171" s="5"/>
    </row>
    <row r="1172" spans="31:31">
      <c r="AE1172" s="5"/>
    </row>
    <row r="1173" spans="31:31">
      <c r="AE1173" s="5"/>
    </row>
    <row r="1174" spans="31:31">
      <c r="AE1174" s="5"/>
    </row>
    <row r="1175" spans="31:31">
      <c r="AE1175" s="5"/>
    </row>
    <row r="1176" spans="31:31">
      <c r="AE1176" s="5"/>
    </row>
    <row r="1177" spans="31:31">
      <c r="AE1177" s="5"/>
    </row>
    <row r="1178" spans="31:31">
      <c r="AE1178" s="5"/>
    </row>
    <row r="1179" spans="31:31">
      <c r="AE1179" s="5"/>
    </row>
    <row r="1180" spans="31:31">
      <c r="AE1180" s="5"/>
    </row>
    <row r="1181" spans="31:31">
      <c r="AE1181" s="5"/>
    </row>
    <row r="1182" spans="31:31">
      <c r="AE1182" s="5"/>
    </row>
    <row r="1183" spans="31:31">
      <c r="AE1183" s="5"/>
    </row>
    <row r="1184" spans="31:31">
      <c r="AE1184" s="5"/>
    </row>
    <row r="1185" spans="31:31">
      <c r="AE1185" s="5"/>
    </row>
    <row r="1186" spans="31:31">
      <c r="AE1186" s="5"/>
    </row>
    <row r="1187" spans="31:31">
      <c r="AE1187" s="5"/>
    </row>
    <row r="1188" spans="31:31">
      <c r="AE1188" s="5"/>
    </row>
    <row r="1189" spans="31:31">
      <c r="AE1189" s="5"/>
    </row>
    <row r="1190" spans="31:31">
      <c r="AE1190" s="5"/>
    </row>
  </sheetData>
  <mergeCells count="147">
    <mergeCell ref="Q86:AB86"/>
    <mergeCell ref="E87:P87"/>
    <mergeCell ref="Q87:AB87"/>
    <mergeCell ref="AD63:AD66"/>
    <mergeCell ref="AE67:AE70"/>
    <mergeCell ref="AD67:AD70"/>
    <mergeCell ref="AC67:AC70"/>
    <mergeCell ref="E76:AB76"/>
    <mergeCell ref="E60:AB60"/>
    <mergeCell ref="AC79:AC80"/>
    <mergeCell ref="AD79:AD80"/>
    <mergeCell ref="AE79:AE80"/>
    <mergeCell ref="AC58:AC59"/>
    <mergeCell ref="AD58:AD59"/>
    <mergeCell ref="AE58:AE59"/>
    <mergeCell ref="AE61:AE62"/>
    <mergeCell ref="AD61:AD62"/>
    <mergeCell ref="AC61:AC62"/>
    <mergeCell ref="AE63:AE66"/>
    <mergeCell ref="AC63:AC66"/>
    <mergeCell ref="AE71:AE72"/>
    <mergeCell ref="AD71:AD72"/>
    <mergeCell ref="A122:D122"/>
    <mergeCell ref="AE5:AE6"/>
    <mergeCell ref="Z5:AB5"/>
    <mergeCell ref="AC5:AC6"/>
    <mergeCell ref="A5:A6"/>
    <mergeCell ref="C5:C6"/>
    <mergeCell ref="K5:M5"/>
    <mergeCell ref="D5:D6"/>
    <mergeCell ref="N5:P5"/>
    <mergeCell ref="Q5:S5"/>
    <mergeCell ref="T5:V5"/>
    <mergeCell ref="W5:Y5"/>
    <mergeCell ref="E5:G5"/>
    <mergeCell ref="AD5:AD6"/>
    <mergeCell ref="H5:J5"/>
    <mergeCell ref="A120:D120"/>
    <mergeCell ref="T39:T40"/>
    <mergeCell ref="AC71:AC72"/>
    <mergeCell ref="W41:W42"/>
    <mergeCell ref="AE45:AE48"/>
    <mergeCell ref="AD45:AD48"/>
    <mergeCell ref="AC45:AC48"/>
    <mergeCell ref="Q85:AB85"/>
    <mergeCell ref="E86:P86"/>
    <mergeCell ref="E4:AB4"/>
    <mergeCell ref="A1:AE1"/>
    <mergeCell ref="A2:AE2"/>
    <mergeCell ref="A3:AE3"/>
    <mergeCell ref="A4:D4"/>
    <mergeCell ref="AC4:AE4"/>
    <mergeCell ref="N35:N36"/>
    <mergeCell ref="Q37:Q38"/>
    <mergeCell ref="AC49:AC56"/>
    <mergeCell ref="AE22:AE28"/>
    <mergeCell ref="AD22:AD28"/>
    <mergeCell ref="AC22:AC28"/>
    <mergeCell ref="AE29:AE44"/>
    <mergeCell ref="AD29:AD44"/>
    <mergeCell ref="AC29:AC44"/>
    <mergeCell ref="AE49:AE56"/>
    <mergeCell ref="AD49:AD56"/>
    <mergeCell ref="A121:D121"/>
    <mergeCell ref="B5:B6"/>
    <mergeCell ref="E29:E30"/>
    <mergeCell ref="H31:H32"/>
    <mergeCell ref="K33:K34"/>
    <mergeCell ref="A60:D60"/>
    <mergeCell ref="A76:D76"/>
    <mergeCell ref="A84:D84"/>
    <mergeCell ref="A7:D7"/>
    <mergeCell ref="E88:P88"/>
    <mergeCell ref="E95:P95"/>
    <mergeCell ref="E99:P99"/>
    <mergeCell ref="E119:P119"/>
    <mergeCell ref="E100:P100"/>
    <mergeCell ref="A85:D85"/>
    <mergeCell ref="E85:P85"/>
    <mergeCell ref="A83:AE83"/>
    <mergeCell ref="AE8:AE15"/>
    <mergeCell ref="AD8:AD15"/>
    <mergeCell ref="AC8:AC15"/>
    <mergeCell ref="AE16:AE21"/>
    <mergeCell ref="AD16:AD21"/>
    <mergeCell ref="AC16:AC21"/>
    <mergeCell ref="Z43:Z44"/>
    <mergeCell ref="Q88:AB88"/>
    <mergeCell ref="E89:P89"/>
    <mergeCell ref="Q89:AB89"/>
    <mergeCell ref="E90:P90"/>
    <mergeCell ref="Q90:AB90"/>
    <mergeCell ref="E91:P91"/>
    <mergeCell ref="Q91:AB91"/>
    <mergeCell ref="E94:P94"/>
    <mergeCell ref="Q94:AB94"/>
    <mergeCell ref="E92:P92"/>
    <mergeCell ref="E93:P93"/>
    <mergeCell ref="Q92:AB92"/>
    <mergeCell ref="Q93:AB93"/>
    <mergeCell ref="Q95:AB95"/>
    <mergeCell ref="E96:P96"/>
    <mergeCell ref="Q96:AB96"/>
    <mergeCell ref="E97:P97"/>
    <mergeCell ref="Q97:AB97"/>
    <mergeCell ref="E98:P98"/>
    <mergeCell ref="Q98:AB98"/>
    <mergeCell ref="Q102:AB102"/>
    <mergeCell ref="E103:P103"/>
    <mergeCell ref="Q103:AB103"/>
    <mergeCell ref="E101:P101"/>
    <mergeCell ref="Q101:AB101"/>
    <mergeCell ref="Q113:AB113"/>
    <mergeCell ref="E104:P104"/>
    <mergeCell ref="Q104:AB104"/>
    <mergeCell ref="E105:P105"/>
    <mergeCell ref="Q105:AB105"/>
    <mergeCell ref="E106:P106"/>
    <mergeCell ref="Q106:AB106"/>
    <mergeCell ref="E107:P107"/>
    <mergeCell ref="Q107:AB107"/>
    <mergeCell ref="E108:P108"/>
    <mergeCell ref="Q108:AB108"/>
    <mergeCell ref="Q119:AB119"/>
    <mergeCell ref="E7:AE7"/>
    <mergeCell ref="E114:P114"/>
    <mergeCell ref="Q114:AB114"/>
    <mergeCell ref="E115:P115"/>
    <mergeCell ref="Q115:AB115"/>
    <mergeCell ref="E116:P116"/>
    <mergeCell ref="Q116:AB116"/>
    <mergeCell ref="E117:P117"/>
    <mergeCell ref="Q117:AB117"/>
    <mergeCell ref="E118:P118"/>
    <mergeCell ref="Q118:AB118"/>
    <mergeCell ref="E109:P109"/>
    <mergeCell ref="Q109:AB109"/>
    <mergeCell ref="E110:P110"/>
    <mergeCell ref="Q110:AB110"/>
    <mergeCell ref="E111:P111"/>
    <mergeCell ref="Q111:AB111"/>
    <mergeCell ref="E112:P112"/>
    <mergeCell ref="Q112:AB112"/>
    <mergeCell ref="E113:P113"/>
    <mergeCell ref="Q99:AB99"/>
    <mergeCell ref="Q100:AB100"/>
    <mergeCell ref="E102:P10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V1183"/>
  <sheetViews>
    <sheetView topLeftCell="A109" zoomScale="73" zoomScaleNormal="73" workbookViewId="0">
      <selection activeCell="H30" sqref="H30"/>
    </sheetView>
  </sheetViews>
  <sheetFormatPr defaultColWidth="14.42578125" defaultRowHeight="15.75"/>
  <cols>
    <col min="1" max="1" width="43.42578125" style="313" customWidth="1"/>
    <col min="2" max="2" width="31.5703125" style="303" customWidth="1"/>
    <col min="3" max="3" width="20" style="317" customWidth="1"/>
    <col min="4" max="4" width="32.42578125" style="310" customWidth="1"/>
    <col min="5" max="5" width="5.85546875" customWidth="1"/>
    <col min="6" max="6" width="6.140625" customWidth="1"/>
    <col min="7" max="7" width="7" customWidth="1"/>
    <col min="8" max="8" width="7.140625" customWidth="1"/>
    <col min="9" max="9" width="5.85546875" customWidth="1"/>
    <col min="10" max="10" width="7.28515625" customWidth="1"/>
    <col min="11" max="11" width="5.85546875" customWidth="1"/>
    <col min="12" max="12" width="6.5703125" customWidth="1"/>
    <col min="13" max="13" width="6.7109375" customWidth="1"/>
    <col min="14" max="14" width="6" customWidth="1"/>
    <col min="15" max="15" width="6.5703125" customWidth="1"/>
    <col min="16" max="16" width="6.7109375" customWidth="1"/>
    <col min="17" max="17" width="7" customWidth="1"/>
    <col min="18" max="18" width="6.5703125" customWidth="1"/>
    <col min="19" max="19" width="6.85546875" customWidth="1"/>
    <col min="20" max="20" width="6" customWidth="1"/>
    <col min="21" max="21" width="6.42578125" customWidth="1"/>
    <col min="22" max="28" width="6.5703125" customWidth="1"/>
    <col min="29" max="30" width="8.28515625" customWidth="1"/>
    <col min="31" max="31" width="7.5703125" style="16" customWidth="1"/>
    <col min="32" max="50" width="4" customWidth="1"/>
    <col min="51" max="51" width="9.140625" customWidth="1"/>
  </cols>
  <sheetData>
    <row r="1" spans="1:57" s="69" customFormat="1" ht="39.75" customHeight="1">
      <c r="A1" s="438" t="s">
        <v>326</v>
      </c>
      <c r="B1" s="438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40"/>
      <c r="AE1" s="440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8"/>
      <c r="BA1" s="68"/>
      <c r="BB1" s="68"/>
      <c r="BC1" s="68"/>
      <c r="BD1" s="68"/>
      <c r="BE1" s="68"/>
    </row>
    <row r="2" spans="1:57" s="69" customFormat="1" ht="39.75" customHeight="1">
      <c r="A2" s="438" t="s">
        <v>28</v>
      </c>
      <c r="B2" s="438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40"/>
      <c r="AE2" s="440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8"/>
      <c r="BA2" s="68"/>
      <c r="BB2" s="68"/>
      <c r="BC2" s="68"/>
      <c r="BD2" s="68"/>
      <c r="BE2" s="68"/>
    </row>
    <row r="3" spans="1:57" s="69" customFormat="1" ht="39.75" customHeight="1">
      <c r="A3" s="441" t="s">
        <v>340</v>
      </c>
      <c r="B3" s="441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3"/>
      <c r="AE3" s="443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8"/>
      <c r="BA3" s="68"/>
      <c r="BB3" s="68"/>
      <c r="BC3" s="68"/>
      <c r="BD3" s="68"/>
      <c r="BE3" s="68"/>
    </row>
    <row r="4" spans="1:57" s="69" customFormat="1" ht="39.75" customHeight="1">
      <c r="A4" s="444" t="s">
        <v>0</v>
      </c>
      <c r="B4" s="444"/>
      <c r="C4" s="445"/>
      <c r="D4" s="445"/>
      <c r="E4" s="360" t="s">
        <v>1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2"/>
      <c r="AC4" s="444" t="s">
        <v>23</v>
      </c>
      <c r="AD4" s="360"/>
      <c r="AE4" s="446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8"/>
      <c r="BA4" s="68"/>
      <c r="BB4" s="68"/>
      <c r="BC4" s="68"/>
      <c r="BD4" s="68"/>
      <c r="BE4" s="68"/>
    </row>
    <row r="5" spans="1:57" s="69" customFormat="1" ht="39.75" customHeight="1">
      <c r="A5" s="457" t="s">
        <v>2</v>
      </c>
      <c r="B5" s="368" t="s">
        <v>94</v>
      </c>
      <c r="C5" s="459" t="s">
        <v>96</v>
      </c>
      <c r="D5" s="454" t="s">
        <v>257</v>
      </c>
      <c r="E5" s="450" t="s">
        <v>29</v>
      </c>
      <c r="F5" s="451"/>
      <c r="G5" s="451"/>
      <c r="H5" s="450" t="s">
        <v>30</v>
      </c>
      <c r="I5" s="451"/>
      <c r="J5" s="451"/>
      <c r="K5" s="450" t="s">
        <v>31</v>
      </c>
      <c r="L5" s="451"/>
      <c r="M5" s="451"/>
      <c r="N5" s="450" t="s">
        <v>32</v>
      </c>
      <c r="O5" s="451"/>
      <c r="P5" s="451"/>
      <c r="Q5" s="450" t="s">
        <v>33</v>
      </c>
      <c r="R5" s="451"/>
      <c r="S5" s="451"/>
      <c r="T5" s="450" t="s">
        <v>34</v>
      </c>
      <c r="U5" s="451"/>
      <c r="V5" s="451"/>
      <c r="W5" s="450" t="s">
        <v>429</v>
      </c>
      <c r="X5" s="451"/>
      <c r="Y5" s="451"/>
      <c r="Z5" s="450" t="s">
        <v>430</v>
      </c>
      <c r="AA5" s="451"/>
      <c r="AB5" s="451"/>
      <c r="AC5" s="452" t="s">
        <v>284</v>
      </c>
      <c r="AD5" s="370" t="s">
        <v>169</v>
      </c>
      <c r="AE5" s="448" t="s">
        <v>4</v>
      </c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8"/>
      <c r="BA5" s="68"/>
      <c r="BB5" s="68"/>
      <c r="BC5" s="68"/>
      <c r="BD5" s="68"/>
      <c r="BE5" s="68"/>
    </row>
    <row r="6" spans="1:57" s="69" customFormat="1" ht="39.75" customHeight="1">
      <c r="A6" s="458"/>
      <c r="B6" s="369"/>
      <c r="C6" s="460"/>
      <c r="D6" s="454"/>
      <c r="E6" s="35" t="s">
        <v>5</v>
      </c>
      <c r="F6" s="33" t="s">
        <v>6</v>
      </c>
      <c r="G6" s="33" t="s">
        <v>7</v>
      </c>
      <c r="H6" s="35" t="s">
        <v>5</v>
      </c>
      <c r="I6" s="33" t="s">
        <v>6</v>
      </c>
      <c r="J6" s="33" t="s">
        <v>7</v>
      </c>
      <c r="K6" s="35" t="s">
        <v>5</v>
      </c>
      <c r="L6" s="33" t="s">
        <v>6</v>
      </c>
      <c r="M6" s="33" t="s">
        <v>7</v>
      </c>
      <c r="N6" s="35" t="s">
        <v>5</v>
      </c>
      <c r="O6" s="33" t="s">
        <v>6</v>
      </c>
      <c r="P6" s="33" t="s">
        <v>7</v>
      </c>
      <c r="Q6" s="35" t="s">
        <v>5</v>
      </c>
      <c r="R6" s="33" t="s">
        <v>6</v>
      </c>
      <c r="S6" s="33" t="s">
        <v>7</v>
      </c>
      <c r="T6" s="35" t="s">
        <v>5</v>
      </c>
      <c r="U6" s="33" t="s">
        <v>6</v>
      </c>
      <c r="V6" s="33" t="s">
        <v>7</v>
      </c>
      <c r="W6" s="35" t="s">
        <v>5</v>
      </c>
      <c r="X6" s="33" t="s">
        <v>6</v>
      </c>
      <c r="Y6" s="33" t="s">
        <v>7</v>
      </c>
      <c r="Z6" s="35" t="s">
        <v>5</v>
      </c>
      <c r="AA6" s="33" t="s">
        <v>6</v>
      </c>
      <c r="AB6" s="33" t="s">
        <v>7</v>
      </c>
      <c r="AC6" s="451"/>
      <c r="AD6" s="371"/>
      <c r="AE6" s="449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8"/>
      <c r="BA6" s="68"/>
      <c r="BB6" s="68"/>
      <c r="BC6" s="68"/>
      <c r="BD6" s="68"/>
      <c r="BE6" s="68"/>
    </row>
    <row r="7" spans="1:57" s="69" customFormat="1" ht="39.75" customHeight="1">
      <c r="A7" s="396" t="s">
        <v>8</v>
      </c>
      <c r="B7" s="397"/>
      <c r="C7" s="397"/>
      <c r="D7" s="398"/>
      <c r="E7" s="461">
        <f>SUM(AE8:AE52)</f>
        <v>155</v>
      </c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462"/>
      <c r="AD7" s="462"/>
      <c r="AE7" s="463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8"/>
      <c r="BA7" s="68"/>
      <c r="BB7" s="68"/>
      <c r="BC7" s="68"/>
      <c r="BD7" s="68"/>
      <c r="BE7" s="68"/>
    </row>
    <row r="8" spans="1:57" s="69" customFormat="1" ht="39.75" customHeight="1">
      <c r="A8" s="211" t="s">
        <v>285</v>
      </c>
      <c r="B8" s="25" t="s">
        <v>117</v>
      </c>
      <c r="C8" s="306" t="s">
        <v>176</v>
      </c>
      <c r="D8" s="23" t="s">
        <v>333</v>
      </c>
      <c r="E8" s="59">
        <v>10</v>
      </c>
      <c r="F8" s="40">
        <v>30</v>
      </c>
      <c r="G8" s="40">
        <v>220</v>
      </c>
      <c r="H8" s="64"/>
      <c r="I8" s="45"/>
      <c r="J8" s="45"/>
      <c r="K8" s="64"/>
      <c r="L8" s="45"/>
      <c r="M8" s="45"/>
      <c r="N8" s="64"/>
      <c r="O8" s="45"/>
      <c r="P8" s="45"/>
      <c r="Q8" s="64"/>
      <c r="R8" s="45"/>
      <c r="S8" s="45"/>
      <c r="T8" s="64"/>
      <c r="U8" s="45"/>
      <c r="V8" s="45"/>
      <c r="W8" s="64"/>
      <c r="X8" s="45"/>
      <c r="Y8" s="45"/>
      <c r="Z8" s="64"/>
      <c r="AA8" s="45"/>
      <c r="AB8" s="45"/>
      <c r="AC8" s="377">
        <f>SUM(F8,I9,L10,O11,R12,U13,X14)</f>
        <v>225</v>
      </c>
      <c r="AD8" s="377">
        <f>SUM(G8,J9,M10,P11,S12,V13,Y14,AB15)</f>
        <v>2005</v>
      </c>
      <c r="AE8" s="374">
        <f>SUM(E8,H9,K10,N11,Q12,T13,W14,Z15)</f>
        <v>91</v>
      </c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8"/>
      <c r="BA8" s="68"/>
      <c r="BB8" s="68"/>
      <c r="BC8" s="68"/>
      <c r="BD8" s="68"/>
      <c r="BE8" s="68"/>
    </row>
    <row r="9" spans="1:57" s="69" customFormat="1" ht="39.75" customHeight="1">
      <c r="A9" s="211" t="s">
        <v>286</v>
      </c>
      <c r="B9" s="25" t="s">
        <v>117</v>
      </c>
      <c r="C9" s="306" t="s">
        <v>119</v>
      </c>
      <c r="D9" s="23" t="s">
        <v>285</v>
      </c>
      <c r="E9" s="64"/>
      <c r="F9" s="45"/>
      <c r="G9" s="45"/>
      <c r="H9" s="59">
        <v>11</v>
      </c>
      <c r="I9" s="40">
        <v>30</v>
      </c>
      <c r="J9" s="40">
        <v>245</v>
      </c>
      <c r="K9" s="204"/>
      <c r="L9" s="40"/>
      <c r="M9" s="40"/>
      <c r="N9" s="204"/>
      <c r="O9" s="40"/>
      <c r="P9" s="40"/>
      <c r="Q9" s="204"/>
      <c r="R9" s="40"/>
      <c r="S9" s="40"/>
      <c r="T9" s="204"/>
      <c r="U9" s="40"/>
      <c r="V9" s="40"/>
      <c r="W9" s="64"/>
      <c r="X9" s="45"/>
      <c r="Y9" s="45"/>
      <c r="Z9" s="64"/>
      <c r="AA9" s="45"/>
      <c r="AB9" s="45"/>
      <c r="AC9" s="378"/>
      <c r="AD9" s="378"/>
      <c r="AE9" s="375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8"/>
      <c r="BA9" s="68"/>
      <c r="BB9" s="68"/>
      <c r="BC9" s="68"/>
      <c r="BD9" s="68"/>
      <c r="BE9" s="68"/>
    </row>
    <row r="10" spans="1:57" s="69" customFormat="1" ht="39.75" customHeight="1">
      <c r="A10" s="211" t="s">
        <v>287</v>
      </c>
      <c r="B10" s="25" t="s">
        <v>117</v>
      </c>
      <c r="C10" s="306" t="s">
        <v>119</v>
      </c>
      <c r="D10" s="23" t="s">
        <v>286</v>
      </c>
      <c r="E10" s="64"/>
      <c r="F10" s="45"/>
      <c r="G10" s="45"/>
      <c r="H10" s="204"/>
      <c r="I10" s="40"/>
      <c r="J10" s="40"/>
      <c r="K10" s="59">
        <v>11</v>
      </c>
      <c r="L10" s="40">
        <v>30</v>
      </c>
      <c r="M10" s="40">
        <v>245</v>
      </c>
      <c r="N10" s="204"/>
      <c r="O10" s="40"/>
      <c r="P10" s="40"/>
      <c r="Q10" s="204"/>
      <c r="R10" s="40"/>
      <c r="S10" s="40"/>
      <c r="T10" s="204"/>
      <c r="U10" s="40"/>
      <c r="V10" s="40"/>
      <c r="W10" s="64"/>
      <c r="X10" s="45"/>
      <c r="Y10" s="45"/>
      <c r="Z10" s="64"/>
      <c r="AA10" s="45"/>
      <c r="AB10" s="45"/>
      <c r="AC10" s="378"/>
      <c r="AD10" s="378"/>
      <c r="AE10" s="375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8"/>
      <c r="BA10" s="68"/>
      <c r="BB10" s="68"/>
      <c r="BC10" s="68"/>
      <c r="BD10" s="68"/>
      <c r="BE10" s="68"/>
    </row>
    <row r="11" spans="1:57" s="69" customFormat="1" ht="39.75" customHeight="1">
      <c r="A11" s="211" t="s">
        <v>198</v>
      </c>
      <c r="B11" s="25" t="s">
        <v>117</v>
      </c>
      <c r="C11" s="306" t="s">
        <v>119</v>
      </c>
      <c r="D11" s="23" t="s">
        <v>287</v>
      </c>
      <c r="E11" s="64"/>
      <c r="F11" s="45"/>
      <c r="G11" s="45"/>
      <c r="H11" s="204"/>
      <c r="I11" s="40"/>
      <c r="J11" s="40"/>
      <c r="K11" s="204"/>
      <c r="L11" s="40"/>
      <c r="M11" s="40"/>
      <c r="N11" s="59">
        <v>11</v>
      </c>
      <c r="O11" s="40">
        <v>30</v>
      </c>
      <c r="P11" s="40">
        <v>245</v>
      </c>
      <c r="Q11" s="204"/>
      <c r="R11" s="40"/>
      <c r="S11" s="40"/>
      <c r="T11" s="204"/>
      <c r="U11" s="40"/>
      <c r="V11" s="40"/>
      <c r="W11" s="64"/>
      <c r="X11" s="45"/>
      <c r="Y11" s="45"/>
      <c r="Z11" s="64"/>
      <c r="AA11" s="45"/>
      <c r="AB11" s="45"/>
      <c r="AC11" s="378"/>
      <c r="AD11" s="378"/>
      <c r="AE11" s="375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8"/>
      <c r="BA11" s="68"/>
      <c r="BB11" s="68"/>
      <c r="BC11" s="68"/>
      <c r="BD11" s="68"/>
      <c r="BE11" s="68"/>
    </row>
    <row r="12" spans="1:57" s="69" customFormat="1" ht="39.75" customHeight="1">
      <c r="A12" s="211" t="s">
        <v>190</v>
      </c>
      <c r="B12" s="25" t="s">
        <v>117</v>
      </c>
      <c r="C12" s="306" t="s">
        <v>119</v>
      </c>
      <c r="D12" s="23" t="s">
        <v>198</v>
      </c>
      <c r="E12" s="64"/>
      <c r="F12" s="45"/>
      <c r="G12" s="45"/>
      <c r="H12" s="204"/>
      <c r="I12" s="40"/>
      <c r="J12" s="40"/>
      <c r="K12" s="204"/>
      <c r="L12" s="40"/>
      <c r="M12" s="40"/>
      <c r="N12" s="204"/>
      <c r="O12" s="40"/>
      <c r="P12" s="40"/>
      <c r="Q12" s="59">
        <v>11</v>
      </c>
      <c r="R12" s="40">
        <v>30</v>
      </c>
      <c r="S12" s="40">
        <v>245</v>
      </c>
      <c r="T12" s="204"/>
      <c r="U12" s="40"/>
      <c r="V12" s="40"/>
      <c r="W12" s="64"/>
      <c r="X12" s="45"/>
      <c r="Y12" s="45"/>
      <c r="Z12" s="64"/>
      <c r="AA12" s="45"/>
      <c r="AB12" s="45"/>
      <c r="AC12" s="378"/>
      <c r="AD12" s="378"/>
      <c r="AE12" s="375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8"/>
      <c r="BA12" s="68"/>
      <c r="BB12" s="68"/>
      <c r="BC12" s="68"/>
      <c r="BD12" s="68"/>
      <c r="BE12" s="68"/>
    </row>
    <row r="13" spans="1:57" s="69" customFormat="1" ht="39.75" customHeight="1">
      <c r="A13" s="211" t="s">
        <v>192</v>
      </c>
      <c r="B13" s="25" t="s">
        <v>117</v>
      </c>
      <c r="C13" s="306" t="s">
        <v>119</v>
      </c>
      <c r="D13" s="23" t="s">
        <v>190</v>
      </c>
      <c r="E13" s="64"/>
      <c r="F13" s="45"/>
      <c r="G13" s="45"/>
      <c r="H13" s="204"/>
      <c r="I13" s="40"/>
      <c r="J13" s="40"/>
      <c r="K13" s="204"/>
      <c r="L13" s="40"/>
      <c r="M13" s="40"/>
      <c r="N13" s="204"/>
      <c r="O13" s="40"/>
      <c r="P13" s="40"/>
      <c r="Q13" s="204"/>
      <c r="R13" s="40"/>
      <c r="S13" s="40" t="s">
        <v>51</v>
      </c>
      <c r="T13" s="59">
        <v>11</v>
      </c>
      <c r="U13" s="40">
        <v>30</v>
      </c>
      <c r="V13" s="40">
        <v>245</v>
      </c>
      <c r="W13" s="64"/>
      <c r="X13" s="45"/>
      <c r="Y13" s="45"/>
      <c r="Z13" s="64"/>
      <c r="AA13" s="45"/>
      <c r="AB13" s="45"/>
      <c r="AC13" s="378"/>
      <c r="AD13" s="378"/>
      <c r="AE13" s="375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8"/>
      <c r="BA13" s="68"/>
      <c r="BB13" s="68"/>
      <c r="BC13" s="68"/>
      <c r="BD13" s="68"/>
      <c r="BE13" s="68"/>
    </row>
    <row r="14" spans="1:57" s="69" customFormat="1" ht="39.75" customHeight="1">
      <c r="A14" s="211" t="s">
        <v>186</v>
      </c>
      <c r="B14" s="25" t="s">
        <v>117</v>
      </c>
      <c r="C14" s="306" t="s">
        <v>119</v>
      </c>
      <c r="D14" s="23" t="s">
        <v>192</v>
      </c>
      <c r="E14" s="64"/>
      <c r="F14" s="45"/>
      <c r="G14" s="45"/>
      <c r="H14" s="204"/>
      <c r="I14" s="40"/>
      <c r="J14" s="40"/>
      <c r="K14" s="204"/>
      <c r="L14" s="40"/>
      <c r="M14" s="40"/>
      <c r="N14" s="204"/>
      <c r="O14" s="40"/>
      <c r="P14" s="40"/>
      <c r="Q14" s="204"/>
      <c r="R14" s="40"/>
      <c r="S14" s="40"/>
      <c r="T14" s="204"/>
      <c r="U14" s="40"/>
      <c r="V14" s="40"/>
      <c r="W14" s="59">
        <v>13</v>
      </c>
      <c r="X14" s="40">
        <v>45</v>
      </c>
      <c r="Y14" s="40">
        <v>280</v>
      </c>
      <c r="Z14" s="204"/>
      <c r="AA14" s="40"/>
      <c r="AB14" s="40"/>
      <c r="AC14" s="378"/>
      <c r="AD14" s="378"/>
      <c r="AE14" s="375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8"/>
      <c r="BA14" s="68"/>
      <c r="BB14" s="68"/>
      <c r="BC14" s="68"/>
      <c r="BD14" s="68"/>
      <c r="BE14" s="68"/>
    </row>
    <row r="15" spans="1:57" s="69" customFormat="1" ht="39.75" customHeight="1">
      <c r="A15" s="211" t="s">
        <v>188</v>
      </c>
      <c r="B15" s="25" t="s">
        <v>117</v>
      </c>
      <c r="C15" s="306" t="s">
        <v>119</v>
      </c>
      <c r="D15" s="23" t="s">
        <v>186</v>
      </c>
      <c r="E15" s="64"/>
      <c r="F15" s="45"/>
      <c r="G15" s="45"/>
      <c r="H15" s="64"/>
      <c r="I15" s="45"/>
      <c r="J15" s="45"/>
      <c r="K15" s="64"/>
      <c r="L15" s="45"/>
      <c r="M15" s="45"/>
      <c r="N15" s="64"/>
      <c r="O15" s="45"/>
      <c r="P15" s="45"/>
      <c r="Q15" s="64"/>
      <c r="R15" s="45"/>
      <c r="S15" s="45"/>
      <c r="T15" s="64"/>
      <c r="U15" s="45"/>
      <c r="V15" s="45"/>
      <c r="W15" s="204"/>
      <c r="X15" s="40"/>
      <c r="Y15" s="40"/>
      <c r="Z15" s="59">
        <v>13</v>
      </c>
      <c r="AA15" s="40">
        <v>45</v>
      </c>
      <c r="AB15" s="40">
        <v>280</v>
      </c>
      <c r="AC15" s="379"/>
      <c r="AD15" s="379"/>
      <c r="AE15" s="376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8"/>
      <c r="BA15" s="68"/>
      <c r="BB15" s="68"/>
      <c r="BC15" s="68"/>
      <c r="BD15" s="68"/>
      <c r="BE15" s="68"/>
    </row>
    <row r="16" spans="1:57" s="69" customFormat="1" ht="39.75" customHeight="1">
      <c r="A16" s="211" t="s">
        <v>268</v>
      </c>
      <c r="B16" s="25" t="s">
        <v>116</v>
      </c>
      <c r="C16" s="306" t="s">
        <v>119</v>
      </c>
      <c r="D16" s="23" t="s">
        <v>114</v>
      </c>
      <c r="E16" s="294"/>
      <c r="F16" s="290"/>
      <c r="G16" s="290"/>
      <c r="H16" s="49">
        <v>2</v>
      </c>
      <c r="I16" s="290">
        <v>30</v>
      </c>
      <c r="J16" s="290">
        <v>35</v>
      </c>
      <c r="K16" s="294"/>
      <c r="L16" s="290"/>
      <c r="M16" s="290"/>
      <c r="N16" s="294"/>
      <c r="O16" s="290"/>
      <c r="P16" s="290"/>
      <c r="Q16" s="294"/>
      <c r="R16" s="290"/>
      <c r="S16" s="290"/>
      <c r="T16" s="294"/>
      <c r="U16" s="290"/>
      <c r="V16" s="290"/>
      <c r="W16" s="204"/>
      <c r="X16" s="205"/>
      <c r="Y16" s="205"/>
      <c r="Z16" s="204"/>
      <c r="AA16" s="205"/>
      <c r="AB16" s="205"/>
      <c r="AC16" s="377">
        <f>SUM(I16,L17,O18,R19,U20,X21,AA22)</f>
        <v>180</v>
      </c>
      <c r="AD16" s="377">
        <f>SUM(J16,M17,P18,S19,V20,Y21)</f>
        <v>135</v>
      </c>
      <c r="AE16" s="374">
        <f>SUM(H16,K17,N18,Q19,T20,W21)</f>
        <v>12</v>
      </c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8"/>
      <c r="BA16" s="68"/>
      <c r="BB16" s="68"/>
      <c r="BC16" s="68"/>
      <c r="BD16" s="68"/>
      <c r="BE16" s="68"/>
    </row>
    <row r="17" spans="1:57" s="69" customFormat="1" ht="39.75" customHeight="1">
      <c r="A17" s="211" t="s">
        <v>269</v>
      </c>
      <c r="B17" s="25" t="s">
        <v>116</v>
      </c>
      <c r="C17" s="306" t="s">
        <v>119</v>
      </c>
      <c r="D17" s="23" t="s">
        <v>334</v>
      </c>
      <c r="E17" s="294"/>
      <c r="F17" s="290"/>
      <c r="G17" s="290"/>
      <c r="H17" s="294"/>
      <c r="I17" s="290"/>
      <c r="J17" s="290"/>
      <c r="K17" s="49">
        <v>2</v>
      </c>
      <c r="L17" s="290">
        <v>30</v>
      </c>
      <c r="M17" s="290">
        <v>20</v>
      </c>
      <c r="N17" s="294"/>
      <c r="O17" s="290"/>
      <c r="P17" s="290"/>
      <c r="Q17" s="294"/>
      <c r="R17" s="290"/>
      <c r="S17" s="290"/>
      <c r="T17" s="294"/>
      <c r="U17" s="290"/>
      <c r="V17" s="290"/>
      <c r="W17" s="294"/>
      <c r="X17" s="46"/>
      <c r="Y17" s="46"/>
      <c r="Z17" s="294"/>
      <c r="AA17" s="46"/>
      <c r="AB17" s="46"/>
      <c r="AC17" s="378"/>
      <c r="AD17" s="378"/>
      <c r="AE17" s="375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8"/>
      <c r="BA17" s="68"/>
      <c r="BB17" s="68"/>
      <c r="BC17" s="68"/>
      <c r="BD17" s="68"/>
      <c r="BE17" s="68"/>
    </row>
    <row r="18" spans="1:57" s="69" customFormat="1" ht="39.75" customHeight="1">
      <c r="A18" s="211" t="s">
        <v>270</v>
      </c>
      <c r="B18" s="25" t="s">
        <v>116</v>
      </c>
      <c r="C18" s="306" t="s">
        <v>119</v>
      </c>
      <c r="D18" s="23" t="s">
        <v>335</v>
      </c>
      <c r="E18" s="294"/>
      <c r="F18" s="290"/>
      <c r="G18" s="290"/>
      <c r="H18" s="294"/>
      <c r="I18" s="290"/>
      <c r="J18" s="290"/>
      <c r="K18" s="294"/>
      <c r="L18" s="290"/>
      <c r="M18" s="290"/>
      <c r="N18" s="49">
        <v>2</v>
      </c>
      <c r="O18" s="290">
        <v>30</v>
      </c>
      <c r="P18" s="290">
        <v>20</v>
      </c>
      <c r="Q18" s="294"/>
      <c r="R18" s="290"/>
      <c r="S18" s="290"/>
      <c r="T18" s="294"/>
      <c r="U18" s="290"/>
      <c r="V18" s="290"/>
      <c r="W18" s="294"/>
      <c r="X18" s="46"/>
      <c r="Y18" s="46"/>
      <c r="Z18" s="294"/>
      <c r="AA18" s="46"/>
      <c r="AB18" s="46"/>
      <c r="AC18" s="378"/>
      <c r="AD18" s="378"/>
      <c r="AE18" s="375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8"/>
      <c r="BA18" s="68"/>
      <c r="BB18" s="68"/>
      <c r="BC18" s="68"/>
      <c r="BD18" s="68"/>
      <c r="BE18" s="68"/>
    </row>
    <row r="19" spans="1:57" s="69" customFormat="1" ht="39.75" customHeight="1">
      <c r="A19" s="211" t="s">
        <v>271</v>
      </c>
      <c r="B19" s="25" t="s">
        <v>116</v>
      </c>
      <c r="C19" s="306" t="s">
        <v>119</v>
      </c>
      <c r="D19" s="23" t="s">
        <v>336</v>
      </c>
      <c r="E19" s="294"/>
      <c r="F19" s="290"/>
      <c r="G19" s="290"/>
      <c r="H19" s="294"/>
      <c r="I19" s="290"/>
      <c r="J19" s="290"/>
      <c r="K19" s="294"/>
      <c r="L19" s="290"/>
      <c r="M19" s="290"/>
      <c r="N19" s="294"/>
      <c r="O19" s="290"/>
      <c r="P19" s="290"/>
      <c r="Q19" s="49">
        <v>2</v>
      </c>
      <c r="R19" s="290">
        <v>30</v>
      </c>
      <c r="S19" s="290">
        <v>20</v>
      </c>
      <c r="T19" s="294"/>
      <c r="U19" s="290"/>
      <c r="V19" s="290"/>
      <c r="W19" s="294"/>
      <c r="X19" s="46"/>
      <c r="Y19" s="46"/>
      <c r="Z19" s="294"/>
      <c r="AA19" s="46"/>
      <c r="AB19" s="46"/>
      <c r="AC19" s="378"/>
      <c r="AD19" s="378"/>
      <c r="AE19" s="375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8"/>
      <c r="BA19" s="68"/>
      <c r="BB19" s="68"/>
      <c r="BC19" s="68"/>
      <c r="BD19" s="68"/>
      <c r="BE19" s="68"/>
    </row>
    <row r="20" spans="1:57" s="69" customFormat="1" ht="39.75" customHeight="1">
      <c r="A20" s="211" t="s">
        <v>272</v>
      </c>
      <c r="B20" s="25" t="s">
        <v>116</v>
      </c>
      <c r="C20" s="306" t="s">
        <v>119</v>
      </c>
      <c r="D20" s="23" t="s">
        <v>337</v>
      </c>
      <c r="E20" s="294"/>
      <c r="F20" s="290"/>
      <c r="G20" s="290"/>
      <c r="H20" s="294"/>
      <c r="I20" s="290"/>
      <c r="J20" s="290"/>
      <c r="K20" s="294"/>
      <c r="L20" s="290"/>
      <c r="M20" s="290"/>
      <c r="N20" s="294"/>
      <c r="O20" s="290"/>
      <c r="P20" s="290"/>
      <c r="Q20" s="294"/>
      <c r="R20" s="290"/>
      <c r="S20" s="290"/>
      <c r="T20" s="49">
        <v>2</v>
      </c>
      <c r="U20" s="290">
        <v>30</v>
      </c>
      <c r="V20" s="290">
        <v>20</v>
      </c>
      <c r="W20" s="294"/>
      <c r="X20" s="46"/>
      <c r="Y20" s="46"/>
      <c r="Z20" s="294"/>
      <c r="AA20" s="46"/>
      <c r="AB20" s="46"/>
      <c r="AC20" s="378"/>
      <c r="AD20" s="378"/>
      <c r="AE20" s="375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8"/>
      <c r="BA20" s="68"/>
      <c r="BB20" s="68"/>
      <c r="BC20" s="68"/>
      <c r="BD20" s="68"/>
      <c r="BE20" s="68"/>
    </row>
    <row r="21" spans="1:57" s="69" customFormat="1" ht="39.75" customHeight="1">
      <c r="A21" s="211" t="s">
        <v>273</v>
      </c>
      <c r="B21" s="25" t="s">
        <v>116</v>
      </c>
      <c r="C21" s="306" t="s">
        <v>119</v>
      </c>
      <c r="D21" s="23" t="s">
        <v>338</v>
      </c>
      <c r="E21" s="294"/>
      <c r="F21" s="290"/>
      <c r="G21" s="290"/>
      <c r="H21" s="294"/>
      <c r="I21" s="290"/>
      <c r="J21" s="290"/>
      <c r="K21" s="294"/>
      <c r="L21" s="290"/>
      <c r="M21" s="290"/>
      <c r="N21" s="294"/>
      <c r="O21" s="290"/>
      <c r="P21" s="290"/>
      <c r="Q21" s="294"/>
      <c r="R21" s="290"/>
      <c r="S21" s="290"/>
      <c r="T21" s="294"/>
      <c r="U21" s="290"/>
      <c r="V21" s="290"/>
      <c r="W21" s="49">
        <v>2</v>
      </c>
      <c r="X21" s="46">
        <v>30</v>
      </c>
      <c r="Y21" s="46">
        <v>20</v>
      </c>
      <c r="Z21" s="294"/>
      <c r="AA21" s="46"/>
      <c r="AB21" s="46"/>
      <c r="AC21" s="379"/>
      <c r="AD21" s="379"/>
      <c r="AE21" s="376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8"/>
      <c r="BA21" s="68"/>
      <c r="BB21" s="68"/>
      <c r="BC21" s="68"/>
      <c r="BD21" s="68"/>
      <c r="BE21" s="68"/>
    </row>
    <row r="22" spans="1:57" s="69" customFormat="1" ht="39.75" customHeight="1">
      <c r="A22" s="211" t="s">
        <v>288</v>
      </c>
      <c r="B22" s="25" t="s">
        <v>116</v>
      </c>
      <c r="C22" s="307" t="s">
        <v>176</v>
      </c>
      <c r="D22" s="27" t="s">
        <v>114</v>
      </c>
      <c r="E22" s="374">
        <v>4</v>
      </c>
      <c r="F22" s="46">
        <v>66</v>
      </c>
      <c r="G22" s="46">
        <v>34</v>
      </c>
      <c r="H22" s="294"/>
      <c r="I22" s="290"/>
      <c r="J22" s="290"/>
      <c r="K22" s="294"/>
      <c r="L22" s="290"/>
      <c r="M22" s="290"/>
      <c r="N22" s="294"/>
      <c r="O22" s="290"/>
      <c r="P22" s="290"/>
      <c r="Q22" s="294"/>
      <c r="R22" s="102"/>
      <c r="S22" s="102"/>
      <c r="T22" s="240"/>
      <c r="U22" s="102"/>
      <c r="V22" s="102"/>
      <c r="W22" s="240"/>
      <c r="X22" s="102"/>
      <c r="Y22" s="102"/>
      <c r="Z22" s="240"/>
      <c r="AA22" s="102"/>
      <c r="AB22" s="102"/>
      <c r="AC22" s="377">
        <f>SUM(F22,I24,L26,O28,R30,U32,X34,AA36)</f>
        <v>528</v>
      </c>
      <c r="AD22" s="377">
        <f>SUM(G22,J24,M26,P28,S30,V32,Y34,AB36)</f>
        <v>272</v>
      </c>
      <c r="AE22" s="374">
        <f>SUM(E22,H24,K26,N28,Q30,T32,W34,Z36)</f>
        <v>32</v>
      </c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8"/>
      <c r="BA22" s="68"/>
      <c r="BB22" s="68"/>
      <c r="BC22" s="68"/>
      <c r="BD22" s="68"/>
      <c r="BE22" s="68"/>
    </row>
    <row r="23" spans="1:57" s="69" customFormat="1" ht="39.75" customHeight="1">
      <c r="A23" s="211" t="s">
        <v>289</v>
      </c>
      <c r="B23" s="25" t="s">
        <v>116</v>
      </c>
      <c r="C23" s="307" t="s">
        <v>176</v>
      </c>
      <c r="D23" s="27" t="s">
        <v>114</v>
      </c>
      <c r="E23" s="376"/>
      <c r="F23" s="46">
        <v>91</v>
      </c>
      <c r="G23" s="46">
        <v>9</v>
      </c>
      <c r="H23" s="294"/>
      <c r="I23" s="290"/>
      <c r="J23" s="290"/>
      <c r="K23" s="294"/>
      <c r="L23" s="290"/>
      <c r="M23" s="290"/>
      <c r="N23" s="294"/>
      <c r="O23" s="290"/>
      <c r="P23" s="290"/>
      <c r="Q23" s="294"/>
      <c r="R23" s="102"/>
      <c r="S23" s="102"/>
      <c r="T23" s="240"/>
      <c r="U23" s="102"/>
      <c r="V23" s="102"/>
      <c r="W23" s="240"/>
      <c r="X23" s="102"/>
      <c r="Y23" s="102"/>
      <c r="Z23" s="240"/>
      <c r="AA23" s="102"/>
      <c r="AB23" s="102"/>
      <c r="AC23" s="378"/>
      <c r="AD23" s="378"/>
      <c r="AE23" s="375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8"/>
      <c r="BA23" s="68"/>
      <c r="BB23" s="68"/>
      <c r="BC23" s="68"/>
      <c r="BD23" s="68"/>
      <c r="BE23" s="68"/>
    </row>
    <row r="24" spans="1:57" s="69" customFormat="1" ht="39.75" customHeight="1">
      <c r="A24" s="211" t="s">
        <v>290</v>
      </c>
      <c r="B24" s="25" t="s">
        <v>116</v>
      </c>
      <c r="C24" s="307" t="s">
        <v>176</v>
      </c>
      <c r="D24" s="27" t="s">
        <v>288</v>
      </c>
      <c r="E24" s="58"/>
      <c r="F24" s="46"/>
      <c r="G24" s="46"/>
      <c r="H24" s="374">
        <v>4</v>
      </c>
      <c r="I24" s="290">
        <v>66</v>
      </c>
      <c r="J24" s="290">
        <v>34</v>
      </c>
      <c r="K24" s="294"/>
      <c r="L24" s="290"/>
      <c r="M24" s="290"/>
      <c r="N24" s="294"/>
      <c r="O24" s="290"/>
      <c r="P24" s="290"/>
      <c r="Q24" s="294"/>
      <c r="R24" s="102"/>
      <c r="S24" s="102"/>
      <c r="T24" s="240"/>
      <c r="U24" s="102"/>
      <c r="V24" s="102"/>
      <c r="W24" s="240"/>
      <c r="X24" s="102"/>
      <c r="Y24" s="102"/>
      <c r="Z24" s="240"/>
      <c r="AA24" s="102"/>
      <c r="AB24" s="102"/>
      <c r="AC24" s="378"/>
      <c r="AD24" s="378"/>
      <c r="AE24" s="375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8"/>
      <c r="BA24" s="68"/>
      <c r="BB24" s="68"/>
      <c r="BC24" s="68"/>
      <c r="BD24" s="68"/>
      <c r="BE24" s="68"/>
    </row>
    <row r="25" spans="1:57" s="69" customFormat="1" ht="39.75" customHeight="1">
      <c r="A25" s="211" t="s">
        <v>291</v>
      </c>
      <c r="B25" s="25" t="s">
        <v>116</v>
      </c>
      <c r="C25" s="307" t="s">
        <v>176</v>
      </c>
      <c r="D25" s="27" t="s">
        <v>292</v>
      </c>
      <c r="E25" s="58"/>
      <c r="F25" s="46"/>
      <c r="G25" s="46"/>
      <c r="H25" s="376"/>
      <c r="I25" s="290">
        <v>91</v>
      </c>
      <c r="J25" s="290">
        <v>9</v>
      </c>
      <c r="K25" s="294"/>
      <c r="L25" s="290"/>
      <c r="M25" s="290"/>
      <c r="N25" s="294"/>
      <c r="O25" s="290"/>
      <c r="P25" s="290"/>
      <c r="Q25" s="294"/>
      <c r="R25" s="102"/>
      <c r="S25" s="102"/>
      <c r="T25" s="240"/>
      <c r="U25" s="102"/>
      <c r="V25" s="102"/>
      <c r="W25" s="240"/>
      <c r="X25" s="102"/>
      <c r="Y25" s="102"/>
      <c r="Z25" s="240"/>
      <c r="AA25" s="102"/>
      <c r="AB25" s="102"/>
      <c r="AC25" s="378"/>
      <c r="AD25" s="378"/>
      <c r="AE25" s="375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8"/>
      <c r="BA25" s="68"/>
      <c r="BB25" s="68"/>
      <c r="BC25" s="68"/>
      <c r="BD25" s="68"/>
      <c r="BE25" s="68"/>
    </row>
    <row r="26" spans="1:57" s="69" customFormat="1" ht="39.75" customHeight="1">
      <c r="A26" s="211" t="s">
        <v>293</v>
      </c>
      <c r="B26" s="25" t="s">
        <v>116</v>
      </c>
      <c r="C26" s="307" t="s">
        <v>176</v>
      </c>
      <c r="D26" s="27" t="s">
        <v>290</v>
      </c>
      <c r="E26" s="58"/>
      <c r="F26" s="46"/>
      <c r="G26" s="46"/>
      <c r="H26" s="58"/>
      <c r="I26" s="290"/>
      <c r="J26" s="290"/>
      <c r="K26" s="374">
        <v>4</v>
      </c>
      <c r="L26" s="290">
        <v>66</v>
      </c>
      <c r="M26" s="290">
        <v>34</v>
      </c>
      <c r="N26" s="294"/>
      <c r="O26" s="290"/>
      <c r="P26" s="290"/>
      <c r="Q26" s="294"/>
      <c r="R26" s="102"/>
      <c r="S26" s="102"/>
      <c r="T26" s="240"/>
      <c r="U26" s="102"/>
      <c r="V26" s="102"/>
      <c r="W26" s="240"/>
      <c r="X26" s="102"/>
      <c r="Y26" s="102"/>
      <c r="Z26" s="240"/>
      <c r="AA26" s="102"/>
      <c r="AB26" s="102"/>
      <c r="AC26" s="378"/>
      <c r="AD26" s="378"/>
      <c r="AE26" s="375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8"/>
      <c r="BA26" s="68"/>
      <c r="BB26" s="68"/>
      <c r="BC26" s="68"/>
      <c r="BD26" s="68"/>
      <c r="BE26" s="68"/>
    </row>
    <row r="27" spans="1:57" s="69" customFormat="1" ht="39.75" customHeight="1">
      <c r="A27" s="211" t="s">
        <v>294</v>
      </c>
      <c r="B27" s="25" t="s">
        <v>116</v>
      </c>
      <c r="C27" s="307" t="s">
        <v>176</v>
      </c>
      <c r="D27" s="27" t="s">
        <v>291</v>
      </c>
      <c r="E27" s="58"/>
      <c r="F27" s="46"/>
      <c r="G27" s="46"/>
      <c r="H27" s="58"/>
      <c r="I27" s="290"/>
      <c r="J27" s="290"/>
      <c r="K27" s="376"/>
      <c r="L27" s="290">
        <v>91</v>
      </c>
      <c r="M27" s="290">
        <v>9</v>
      </c>
      <c r="N27" s="294"/>
      <c r="O27" s="290"/>
      <c r="P27" s="290"/>
      <c r="Q27" s="294"/>
      <c r="R27" s="102"/>
      <c r="S27" s="102"/>
      <c r="T27" s="240"/>
      <c r="U27" s="102"/>
      <c r="V27" s="102"/>
      <c r="W27" s="240"/>
      <c r="X27" s="102"/>
      <c r="Y27" s="102"/>
      <c r="Z27" s="240"/>
      <c r="AA27" s="102"/>
      <c r="AB27" s="102"/>
      <c r="AC27" s="378"/>
      <c r="AD27" s="378"/>
      <c r="AE27" s="375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8"/>
      <c r="BA27" s="68"/>
      <c r="BB27" s="68"/>
      <c r="BC27" s="68"/>
      <c r="BD27" s="68"/>
      <c r="BE27" s="68"/>
    </row>
    <row r="28" spans="1:57" s="69" customFormat="1" ht="39.75" customHeight="1">
      <c r="A28" s="211" t="s">
        <v>295</v>
      </c>
      <c r="B28" s="25" t="s">
        <v>116</v>
      </c>
      <c r="C28" s="307" t="s">
        <v>176</v>
      </c>
      <c r="D28" s="27" t="s">
        <v>293</v>
      </c>
      <c r="E28" s="58"/>
      <c r="F28" s="46"/>
      <c r="G28" s="46"/>
      <c r="H28" s="58"/>
      <c r="I28" s="290"/>
      <c r="J28" s="290"/>
      <c r="K28" s="294"/>
      <c r="L28" s="290"/>
      <c r="M28" s="290"/>
      <c r="N28" s="374">
        <v>4</v>
      </c>
      <c r="O28" s="290">
        <v>66</v>
      </c>
      <c r="P28" s="290">
        <v>34</v>
      </c>
      <c r="Q28" s="294"/>
      <c r="R28" s="102"/>
      <c r="S28" s="102"/>
      <c r="T28" s="240"/>
      <c r="U28" s="102"/>
      <c r="V28" s="102"/>
      <c r="W28" s="240"/>
      <c r="X28" s="102"/>
      <c r="Y28" s="102"/>
      <c r="Z28" s="240"/>
      <c r="AA28" s="102"/>
      <c r="AB28" s="102"/>
      <c r="AC28" s="378"/>
      <c r="AD28" s="378"/>
      <c r="AE28" s="375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8"/>
      <c r="BA28" s="68"/>
      <c r="BB28" s="68"/>
      <c r="BC28" s="68"/>
      <c r="BD28" s="68"/>
      <c r="BE28" s="68"/>
    </row>
    <row r="29" spans="1:57" s="69" customFormat="1" ht="39.75" customHeight="1">
      <c r="A29" s="211" t="s">
        <v>296</v>
      </c>
      <c r="B29" s="25" t="s">
        <v>116</v>
      </c>
      <c r="C29" s="307" t="s">
        <v>176</v>
      </c>
      <c r="D29" s="27" t="s">
        <v>294</v>
      </c>
      <c r="E29" s="58"/>
      <c r="F29" s="46"/>
      <c r="G29" s="46"/>
      <c r="H29" s="58"/>
      <c r="I29" s="290"/>
      <c r="J29" s="290"/>
      <c r="K29" s="294"/>
      <c r="L29" s="290"/>
      <c r="M29" s="290"/>
      <c r="N29" s="376"/>
      <c r="O29" s="290">
        <v>91</v>
      </c>
      <c r="P29" s="290">
        <v>9</v>
      </c>
      <c r="Q29" s="294"/>
      <c r="R29" s="102"/>
      <c r="S29" s="102"/>
      <c r="T29" s="240"/>
      <c r="U29" s="102"/>
      <c r="V29" s="102"/>
      <c r="W29" s="240"/>
      <c r="X29" s="102"/>
      <c r="Y29" s="102"/>
      <c r="Z29" s="240"/>
      <c r="AA29" s="102"/>
      <c r="AB29" s="102"/>
      <c r="AC29" s="378"/>
      <c r="AD29" s="378"/>
      <c r="AE29" s="375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8"/>
      <c r="BA29" s="68"/>
      <c r="BB29" s="68"/>
      <c r="BC29" s="68"/>
      <c r="BD29" s="68"/>
      <c r="BE29" s="68"/>
    </row>
    <row r="30" spans="1:57" s="69" customFormat="1" ht="39.75" customHeight="1">
      <c r="A30" s="211" t="s">
        <v>297</v>
      </c>
      <c r="B30" s="25" t="s">
        <v>116</v>
      </c>
      <c r="C30" s="307" t="s">
        <v>176</v>
      </c>
      <c r="D30" s="27" t="s">
        <v>305</v>
      </c>
      <c r="E30" s="294"/>
      <c r="F30" s="46"/>
      <c r="G30" s="46"/>
      <c r="H30" s="294"/>
      <c r="I30" s="290"/>
      <c r="J30" s="290"/>
      <c r="K30" s="294"/>
      <c r="L30" s="290"/>
      <c r="M30" s="290"/>
      <c r="N30" s="294"/>
      <c r="O30" s="290"/>
      <c r="P30" s="290"/>
      <c r="Q30" s="374">
        <v>4</v>
      </c>
      <c r="R30" s="46">
        <v>66</v>
      </c>
      <c r="S30" s="46">
        <v>34</v>
      </c>
      <c r="T30" s="294"/>
      <c r="U30" s="290"/>
      <c r="V30" s="290"/>
      <c r="W30" s="294"/>
      <c r="X30" s="290"/>
      <c r="Y30" s="290"/>
      <c r="Z30" s="294"/>
      <c r="AA30" s="290"/>
      <c r="AB30" s="290"/>
      <c r="AC30" s="378"/>
      <c r="AD30" s="378"/>
      <c r="AE30" s="375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8"/>
      <c r="BA30" s="68"/>
      <c r="BB30" s="68"/>
      <c r="BC30" s="68"/>
      <c r="BD30" s="68"/>
      <c r="BE30" s="68"/>
    </row>
    <row r="31" spans="1:57" s="69" customFormat="1" ht="39.75" customHeight="1">
      <c r="A31" s="211" t="s">
        <v>298</v>
      </c>
      <c r="B31" s="25" t="s">
        <v>116</v>
      </c>
      <c r="C31" s="307" t="s">
        <v>176</v>
      </c>
      <c r="D31" s="27" t="s">
        <v>306</v>
      </c>
      <c r="E31" s="294"/>
      <c r="F31" s="46"/>
      <c r="G31" s="46"/>
      <c r="H31" s="294"/>
      <c r="I31" s="290"/>
      <c r="J31" s="290"/>
      <c r="K31" s="294"/>
      <c r="L31" s="290"/>
      <c r="M31" s="290"/>
      <c r="N31" s="294"/>
      <c r="O31" s="290"/>
      <c r="P31" s="290"/>
      <c r="Q31" s="376"/>
      <c r="R31" s="46">
        <v>91</v>
      </c>
      <c r="S31" s="46">
        <v>9</v>
      </c>
      <c r="T31" s="294"/>
      <c r="U31" s="290"/>
      <c r="V31" s="290"/>
      <c r="W31" s="294"/>
      <c r="X31" s="290"/>
      <c r="Y31" s="290"/>
      <c r="Z31" s="294"/>
      <c r="AA31" s="290"/>
      <c r="AB31" s="290"/>
      <c r="AC31" s="378"/>
      <c r="AD31" s="378"/>
      <c r="AE31" s="375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8"/>
      <c r="BA31" s="68"/>
      <c r="BB31" s="68"/>
      <c r="BC31" s="68"/>
      <c r="BD31" s="68"/>
      <c r="BE31" s="68"/>
    </row>
    <row r="32" spans="1:57" s="69" customFormat="1" ht="39.75" customHeight="1">
      <c r="A32" s="211" t="s">
        <v>299</v>
      </c>
      <c r="B32" s="25" t="s">
        <v>116</v>
      </c>
      <c r="C32" s="307" t="s">
        <v>176</v>
      </c>
      <c r="D32" s="27" t="s">
        <v>307</v>
      </c>
      <c r="E32" s="58"/>
      <c r="F32" s="46"/>
      <c r="G32" s="46"/>
      <c r="H32" s="294"/>
      <c r="I32" s="290"/>
      <c r="J32" s="290"/>
      <c r="K32" s="294"/>
      <c r="L32" s="290"/>
      <c r="M32" s="290"/>
      <c r="N32" s="294"/>
      <c r="O32" s="290"/>
      <c r="P32" s="290"/>
      <c r="Q32" s="58"/>
      <c r="R32" s="46"/>
      <c r="S32" s="46"/>
      <c r="T32" s="374">
        <v>4</v>
      </c>
      <c r="U32" s="290">
        <v>66</v>
      </c>
      <c r="V32" s="290">
        <v>34</v>
      </c>
      <c r="W32" s="294"/>
      <c r="X32" s="290"/>
      <c r="Y32" s="290"/>
      <c r="Z32" s="294"/>
      <c r="AA32" s="290"/>
      <c r="AB32" s="290"/>
      <c r="AC32" s="378"/>
      <c r="AD32" s="378"/>
      <c r="AE32" s="375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8"/>
      <c r="BA32" s="68"/>
      <c r="BB32" s="68"/>
      <c r="BC32" s="68"/>
      <c r="BD32" s="68"/>
      <c r="BE32" s="68"/>
    </row>
    <row r="33" spans="1:57" s="69" customFormat="1" ht="39.75" customHeight="1">
      <c r="A33" s="211" t="s">
        <v>300</v>
      </c>
      <c r="B33" s="25" t="s">
        <v>116</v>
      </c>
      <c r="C33" s="307" t="s">
        <v>176</v>
      </c>
      <c r="D33" s="27" t="s">
        <v>308</v>
      </c>
      <c r="E33" s="58"/>
      <c r="F33" s="46"/>
      <c r="G33" s="46"/>
      <c r="H33" s="294"/>
      <c r="I33" s="290"/>
      <c r="J33" s="290"/>
      <c r="K33" s="294"/>
      <c r="L33" s="290"/>
      <c r="M33" s="290"/>
      <c r="N33" s="294"/>
      <c r="O33" s="290"/>
      <c r="P33" s="290"/>
      <c r="Q33" s="58"/>
      <c r="R33" s="46"/>
      <c r="S33" s="46"/>
      <c r="T33" s="376"/>
      <c r="U33" s="290">
        <v>91</v>
      </c>
      <c r="V33" s="290">
        <v>9</v>
      </c>
      <c r="W33" s="294"/>
      <c r="X33" s="290"/>
      <c r="Y33" s="290"/>
      <c r="Z33" s="294"/>
      <c r="AA33" s="290"/>
      <c r="AB33" s="290"/>
      <c r="AC33" s="378"/>
      <c r="AD33" s="378"/>
      <c r="AE33" s="375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8"/>
      <c r="BA33" s="68"/>
      <c r="BB33" s="68"/>
      <c r="BC33" s="68"/>
      <c r="BD33" s="68"/>
      <c r="BE33" s="68"/>
    </row>
    <row r="34" spans="1:57" s="69" customFormat="1" ht="39.75" customHeight="1">
      <c r="A34" s="211" t="s">
        <v>301</v>
      </c>
      <c r="B34" s="25" t="s">
        <v>116</v>
      </c>
      <c r="C34" s="307" t="s">
        <v>176</v>
      </c>
      <c r="D34" s="27" t="s">
        <v>299</v>
      </c>
      <c r="E34" s="58"/>
      <c r="F34" s="46"/>
      <c r="G34" s="46"/>
      <c r="H34" s="58"/>
      <c r="I34" s="290"/>
      <c r="J34" s="290"/>
      <c r="K34" s="294"/>
      <c r="L34" s="290"/>
      <c r="M34" s="290"/>
      <c r="N34" s="294"/>
      <c r="O34" s="290"/>
      <c r="P34" s="290"/>
      <c r="Q34" s="58"/>
      <c r="R34" s="46"/>
      <c r="S34" s="46"/>
      <c r="T34" s="58"/>
      <c r="U34" s="290"/>
      <c r="V34" s="290"/>
      <c r="W34" s="374">
        <v>4</v>
      </c>
      <c r="X34" s="290">
        <v>66</v>
      </c>
      <c r="Y34" s="290">
        <v>34</v>
      </c>
      <c r="Z34" s="294"/>
      <c r="AA34" s="290"/>
      <c r="AB34" s="290"/>
      <c r="AC34" s="378"/>
      <c r="AD34" s="378"/>
      <c r="AE34" s="375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8"/>
      <c r="BA34" s="68"/>
      <c r="BB34" s="68"/>
      <c r="BC34" s="68"/>
      <c r="BD34" s="68"/>
      <c r="BE34" s="68"/>
    </row>
    <row r="35" spans="1:57" s="69" customFormat="1" ht="39.75" customHeight="1">
      <c r="A35" s="211" t="s">
        <v>302</v>
      </c>
      <c r="B35" s="25" t="s">
        <v>116</v>
      </c>
      <c r="C35" s="307" t="s">
        <v>176</v>
      </c>
      <c r="D35" s="27" t="s">
        <v>300</v>
      </c>
      <c r="E35" s="58"/>
      <c r="F35" s="46"/>
      <c r="G35" s="46"/>
      <c r="H35" s="58"/>
      <c r="I35" s="290"/>
      <c r="J35" s="290"/>
      <c r="K35" s="294"/>
      <c r="L35" s="290"/>
      <c r="M35" s="290"/>
      <c r="N35" s="294"/>
      <c r="O35" s="290"/>
      <c r="P35" s="290"/>
      <c r="Q35" s="58"/>
      <c r="R35" s="46"/>
      <c r="S35" s="46"/>
      <c r="T35" s="58"/>
      <c r="U35" s="290"/>
      <c r="V35" s="290"/>
      <c r="W35" s="376"/>
      <c r="X35" s="290">
        <v>91</v>
      </c>
      <c r="Y35" s="290">
        <v>9</v>
      </c>
      <c r="Z35" s="294"/>
      <c r="AA35" s="290"/>
      <c r="AB35" s="290"/>
      <c r="AC35" s="378"/>
      <c r="AD35" s="378"/>
      <c r="AE35" s="375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8"/>
      <c r="BA35" s="68"/>
      <c r="BB35" s="68"/>
      <c r="BC35" s="68"/>
      <c r="BD35" s="68"/>
      <c r="BE35" s="68"/>
    </row>
    <row r="36" spans="1:57" s="69" customFormat="1" ht="39.75" customHeight="1">
      <c r="A36" s="211" t="s">
        <v>303</v>
      </c>
      <c r="B36" s="25" t="s">
        <v>116</v>
      </c>
      <c r="C36" s="307" t="s">
        <v>176</v>
      </c>
      <c r="D36" s="27" t="s">
        <v>301</v>
      </c>
      <c r="E36" s="58"/>
      <c r="F36" s="46"/>
      <c r="G36" s="46"/>
      <c r="H36" s="58"/>
      <c r="I36" s="290"/>
      <c r="J36" s="290"/>
      <c r="K36" s="294"/>
      <c r="L36" s="290"/>
      <c r="M36" s="290"/>
      <c r="N36" s="294"/>
      <c r="O36" s="290"/>
      <c r="P36" s="290"/>
      <c r="Q36" s="58"/>
      <c r="R36" s="46"/>
      <c r="S36" s="46"/>
      <c r="T36" s="58"/>
      <c r="U36" s="290"/>
      <c r="V36" s="290"/>
      <c r="W36" s="294"/>
      <c r="X36" s="290"/>
      <c r="Y36" s="290"/>
      <c r="Z36" s="374">
        <v>4</v>
      </c>
      <c r="AA36" s="290">
        <v>66</v>
      </c>
      <c r="AB36" s="290">
        <v>34</v>
      </c>
      <c r="AC36" s="378"/>
      <c r="AD36" s="378"/>
      <c r="AE36" s="375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8"/>
      <c r="BA36" s="68"/>
      <c r="BB36" s="68"/>
      <c r="BC36" s="68"/>
      <c r="BD36" s="68"/>
      <c r="BE36" s="68"/>
    </row>
    <row r="37" spans="1:57" s="69" customFormat="1" ht="39.75" customHeight="1">
      <c r="A37" s="211" t="s">
        <v>304</v>
      </c>
      <c r="B37" s="25" t="s">
        <v>116</v>
      </c>
      <c r="C37" s="307" t="s">
        <v>176</v>
      </c>
      <c r="D37" s="27" t="s">
        <v>302</v>
      </c>
      <c r="E37" s="58"/>
      <c r="F37" s="46"/>
      <c r="G37" s="46"/>
      <c r="H37" s="58"/>
      <c r="I37" s="290"/>
      <c r="J37" s="290"/>
      <c r="K37" s="294"/>
      <c r="L37" s="290"/>
      <c r="M37" s="290"/>
      <c r="N37" s="294"/>
      <c r="O37" s="290"/>
      <c r="P37" s="290"/>
      <c r="Q37" s="58"/>
      <c r="R37" s="46"/>
      <c r="S37" s="46"/>
      <c r="T37" s="58"/>
      <c r="U37" s="290"/>
      <c r="V37" s="290"/>
      <c r="W37" s="294"/>
      <c r="X37" s="290"/>
      <c r="Y37" s="290"/>
      <c r="Z37" s="376"/>
      <c r="AA37" s="290">
        <v>91</v>
      </c>
      <c r="AB37" s="290">
        <v>9</v>
      </c>
      <c r="AC37" s="379"/>
      <c r="AD37" s="379"/>
      <c r="AE37" s="376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8"/>
      <c r="BA37" s="68"/>
      <c r="BB37" s="68"/>
      <c r="BC37" s="68"/>
      <c r="BD37" s="68"/>
      <c r="BE37" s="68"/>
    </row>
    <row r="38" spans="1:57" s="69" customFormat="1" ht="39.75" customHeight="1">
      <c r="A38" s="211" t="s">
        <v>309</v>
      </c>
      <c r="B38" s="25" t="s">
        <v>117</v>
      </c>
      <c r="C38" s="307" t="s">
        <v>176</v>
      </c>
      <c r="D38" s="23" t="s">
        <v>114</v>
      </c>
      <c r="E38" s="49">
        <v>1</v>
      </c>
      <c r="F38" s="290">
        <v>7.5</v>
      </c>
      <c r="G38" s="290">
        <v>17.5</v>
      </c>
      <c r="H38" s="294"/>
      <c r="I38" s="290"/>
      <c r="J38" s="290"/>
      <c r="K38" s="294"/>
      <c r="L38" s="290"/>
      <c r="M38" s="290"/>
      <c r="N38" s="294"/>
      <c r="O38" s="290"/>
      <c r="P38" s="290"/>
      <c r="Q38" s="294"/>
      <c r="R38" s="290"/>
      <c r="S38" s="290"/>
      <c r="T38" s="294"/>
      <c r="U38" s="290"/>
      <c r="V38" s="290"/>
      <c r="W38" s="294"/>
      <c r="X38" s="290"/>
      <c r="Y38" s="290"/>
      <c r="Z38" s="294"/>
      <c r="AA38" s="290"/>
      <c r="AB38" s="290"/>
      <c r="AC38" s="377">
        <f>SUM(F38,I39,L40,O41)</f>
        <v>30</v>
      </c>
      <c r="AD38" s="377">
        <f>SUM(G38,J39,M40,P41)</f>
        <v>70</v>
      </c>
      <c r="AE38" s="374">
        <f>SUM(E38,H39,K40,N41)</f>
        <v>4</v>
      </c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8"/>
      <c r="BA38" s="68"/>
      <c r="BB38" s="68"/>
      <c r="BC38" s="68"/>
      <c r="BD38" s="68"/>
      <c r="BE38" s="68"/>
    </row>
    <row r="39" spans="1:57" s="69" customFormat="1" ht="39.75" customHeight="1">
      <c r="A39" s="211" t="s">
        <v>310</v>
      </c>
      <c r="B39" s="25" t="s">
        <v>117</v>
      </c>
      <c r="C39" s="307" t="s">
        <v>176</v>
      </c>
      <c r="D39" s="23" t="s">
        <v>309</v>
      </c>
      <c r="E39" s="294"/>
      <c r="F39" s="290"/>
      <c r="G39" s="290"/>
      <c r="H39" s="49">
        <v>1</v>
      </c>
      <c r="I39" s="290">
        <v>7.5</v>
      </c>
      <c r="J39" s="290">
        <v>17.5</v>
      </c>
      <c r="K39" s="294"/>
      <c r="L39" s="290"/>
      <c r="M39" s="290"/>
      <c r="N39" s="294"/>
      <c r="O39" s="290"/>
      <c r="P39" s="290"/>
      <c r="Q39" s="294"/>
      <c r="R39" s="290"/>
      <c r="S39" s="290"/>
      <c r="T39" s="294"/>
      <c r="U39" s="290"/>
      <c r="V39" s="290"/>
      <c r="W39" s="294"/>
      <c r="X39" s="290"/>
      <c r="Y39" s="290"/>
      <c r="Z39" s="294"/>
      <c r="AA39" s="290"/>
      <c r="AB39" s="290"/>
      <c r="AC39" s="378"/>
      <c r="AD39" s="378"/>
      <c r="AE39" s="375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8"/>
      <c r="BA39" s="68"/>
      <c r="BB39" s="68"/>
      <c r="BC39" s="68"/>
      <c r="BD39" s="68"/>
      <c r="BE39" s="68"/>
    </row>
    <row r="40" spans="1:57" s="69" customFormat="1" ht="39.75" customHeight="1">
      <c r="A40" s="211" t="s">
        <v>311</v>
      </c>
      <c r="B40" s="25" t="s">
        <v>117</v>
      </c>
      <c r="C40" s="307" t="s">
        <v>176</v>
      </c>
      <c r="D40" s="23" t="s">
        <v>310</v>
      </c>
      <c r="E40" s="294"/>
      <c r="F40" s="290"/>
      <c r="G40" s="290"/>
      <c r="H40" s="294"/>
      <c r="I40" s="290"/>
      <c r="J40" s="290"/>
      <c r="K40" s="49">
        <v>1</v>
      </c>
      <c r="L40" s="290">
        <v>7.5</v>
      </c>
      <c r="M40" s="290">
        <v>17.5</v>
      </c>
      <c r="N40" s="294"/>
      <c r="O40" s="290"/>
      <c r="P40" s="290"/>
      <c r="Q40" s="294"/>
      <c r="R40" s="290"/>
      <c r="S40" s="290"/>
      <c r="T40" s="294"/>
      <c r="U40" s="290"/>
      <c r="V40" s="290"/>
      <c r="W40" s="294"/>
      <c r="X40" s="290"/>
      <c r="Y40" s="290"/>
      <c r="Z40" s="294"/>
      <c r="AA40" s="290"/>
      <c r="AB40" s="290"/>
      <c r="AC40" s="378"/>
      <c r="AD40" s="378"/>
      <c r="AE40" s="375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8"/>
      <c r="BA40" s="68"/>
      <c r="BB40" s="68"/>
      <c r="BC40" s="68"/>
      <c r="BD40" s="68"/>
      <c r="BE40" s="68"/>
    </row>
    <row r="41" spans="1:57" s="69" customFormat="1" ht="39.75" customHeight="1">
      <c r="A41" s="211" t="s">
        <v>312</v>
      </c>
      <c r="B41" s="25" t="s">
        <v>117</v>
      </c>
      <c r="C41" s="307" t="s">
        <v>176</v>
      </c>
      <c r="D41" s="23" t="s">
        <v>311</v>
      </c>
      <c r="E41" s="294"/>
      <c r="F41" s="290"/>
      <c r="G41" s="290"/>
      <c r="H41" s="294"/>
      <c r="I41" s="290"/>
      <c r="J41" s="290"/>
      <c r="K41" s="294"/>
      <c r="L41" s="290"/>
      <c r="M41" s="290"/>
      <c r="N41" s="49">
        <v>1</v>
      </c>
      <c r="O41" s="290">
        <v>7.5</v>
      </c>
      <c r="P41" s="290">
        <v>17.5</v>
      </c>
      <c r="Q41" s="294"/>
      <c r="R41" s="290"/>
      <c r="S41" s="290"/>
      <c r="T41" s="294"/>
      <c r="U41" s="290"/>
      <c r="V41" s="290"/>
      <c r="W41" s="294"/>
      <c r="X41" s="290"/>
      <c r="Y41" s="290"/>
      <c r="Z41" s="294"/>
      <c r="AA41" s="290"/>
      <c r="AB41" s="290"/>
      <c r="AC41" s="379"/>
      <c r="AD41" s="379"/>
      <c r="AE41" s="376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8"/>
      <c r="BA41" s="68"/>
      <c r="BB41" s="68"/>
      <c r="BC41" s="68"/>
      <c r="BD41" s="68"/>
      <c r="BE41" s="68"/>
    </row>
    <row r="42" spans="1:57" s="69" customFormat="1" ht="39.75" customHeight="1">
      <c r="A42" s="211" t="s">
        <v>86</v>
      </c>
      <c r="B42" s="25" t="s">
        <v>116</v>
      </c>
      <c r="C42" s="306" t="s">
        <v>120</v>
      </c>
      <c r="D42" s="23" t="s">
        <v>114</v>
      </c>
      <c r="E42" s="49">
        <v>1</v>
      </c>
      <c r="F42" s="290">
        <v>7</v>
      </c>
      <c r="G42" s="290">
        <v>18</v>
      </c>
      <c r="H42" s="294"/>
      <c r="I42" s="290"/>
      <c r="J42" s="290"/>
      <c r="K42" s="294"/>
      <c r="L42" s="290"/>
      <c r="M42" s="290"/>
      <c r="N42" s="294"/>
      <c r="O42" s="290"/>
      <c r="P42" s="290"/>
      <c r="Q42" s="294"/>
      <c r="R42" s="290"/>
      <c r="S42" s="290"/>
      <c r="T42" s="294"/>
      <c r="U42" s="290"/>
      <c r="V42" s="290"/>
      <c r="W42" s="294"/>
      <c r="X42" s="290"/>
      <c r="Y42" s="290"/>
      <c r="Z42" s="294"/>
      <c r="AA42" s="290"/>
      <c r="AB42" s="290"/>
      <c r="AC42" s="377">
        <f>SUM(F42,I43,L44,O45,R46,U47,X48,AA49)</f>
        <v>56</v>
      </c>
      <c r="AD42" s="377">
        <f>SUM(G42,J43,M44,P45,S46,V47,Y48,AB49)</f>
        <v>144</v>
      </c>
      <c r="AE42" s="374">
        <f>SUM(E42,H43,K44,N45,Q46,T47,W48,Z49,)</f>
        <v>8</v>
      </c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8"/>
      <c r="BA42" s="68"/>
      <c r="BB42" s="68"/>
      <c r="BC42" s="68"/>
      <c r="BD42" s="68"/>
      <c r="BE42" s="68"/>
    </row>
    <row r="43" spans="1:57" s="69" customFormat="1" ht="39.75" customHeight="1">
      <c r="A43" s="211" t="s">
        <v>87</v>
      </c>
      <c r="B43" s="25" t="s">
        <v>116</v>
      </c>
      <c r="C43" s="306" t="s">
        <v>120</v>
      </c>
      <c r="D43" s="28" t="s">
        <v>114</v>
      </c>
      <c r="E43" s="294"/>
      <c r="F43" s="290"/>
      <c r="G43" s="290"/>
      <c r="H43" s="49">
        <v>1</v>
      </c>
      <c r="I43" s="290">
        <v>7</v>
      </c>
      <c r="J43" s="290">
        <v>18</v>
      </c>
      <c r="K43" s="294"/>
      <c r="L43" s="290"/>
      <c r="M43" s="290"/>
      <c r="N43" s="294"/>
      <c r="O43" s="290"/>
      <c r="P43" s="290"/>
      <c r="Q43" s="294"/>
      <c r="R43" s="290"/>
      <c r="S43" s="290"/>
      <c r="T43" s="294"/>
      <c r="U43" s="290"/>
      <c r="V43" s="290"/>
      <c r="W43" s="294"/>
      <c r="X43" s="290"/>
      <c r="Y43" s="290"/>
      <c r="Z43" s="294"/>
      <c r="AA43" s="290"/>
      <c r="AB43" s="290"/>
      <c r="AC43" s="378"/>
      <c r="AD43" s="378"/>
      <c r="AE43" s="375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8"/>
      <c r="BA43" s="68"/>
      <c r="BB43" s="68"/>
      <c r="BC43" s="68"/>
      <c r="BD43" s="68"/>
      <c r="BE43" s="68"/>
    </row>
    <row r="44" spans="1:57" s="69" customFormat="1" ht="39.75" customHeight="1">
      <c r="A44" s="211" t="s">
        <v>88</v>
      </c>
      <c r="B44" s="25" t="s">
        <v>116</v>
      </c>
      <c r="C44" s="306" t="s">
        <v>120</v>
      </c>
      <c r="D44" s="28" t="s">
        <v>114</v>
      </c>
      <c r="E44" s="294"/>
      <c r="F44" s="290"/>
      <c r="G44" s="290"/>
      <c r="H44" s="294"/>
      <c r="I44" s="290"/>
      <c r="J44" s="290"/>
      <c r="K44" s="49">
        <v>1</v>
      </c>
      <c r="L44" s="290">
        <v>7</v>
      </c>
      <c r="M44" s="290">
        <v>18</v>
      </c>
      <c r="N44" s="294"/>
      <c r="O44" s="290"/>
      <c r="P44" s="290"/>
      <c r="Q44" s="294"/>
      <c r="R44" s="290"/>
      <c r="S44" s="290"/>
      <c r="T44" s="294"/>
      <c r="U44" s="290"/>
      <c r="V44" s="290"/>
      <c r="W44" s="294"/>
      <c r="X44" s="290"/>
      <c r="Y44" s="290"/>
      <c r="Z44" s="294"/>
      <c r="AA44" s="290"/>
      <c r="AB44" s="290"/>
      <c r="AC44" s="378"/>
      <c r="AD44" s="378"/>
      <c r="AE44" s="375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8"/>
      <c r="BA44" s="68"/>
      <c r="BB44" s="68"/>
      <c r="BC44" s="68"/>
      <c r="BD44" s="68"/>
      <c r="BE44" s="68"/>
    </row>
    <row r="45" spans="1:57" s="69" customFormat="1" ht="39.75" customHeight="1">
      <c r="A45" s="211" t="s">
        <v>89</v>
      </c>
      <c r="B45" s="25" t="s">
        <v>116</v>
      </c>
      <c r="C45" s="306" t="s">
        <v>120</v>
      </c>
      <c r="D45" s="28" t="s">
        <v>114</v>
      </c>
      <c r="E45" s="294"/>
      <c r="F45" s="290"/>
      <c r="G45" s="290"/>
      <c r="H45" s="294"/>
      <c r="I45" s="290"/>
      <c r="J45" s="290"/>
      <c r="K45" s="294"/>
      <c r="L45" s="290"/>
      <c r="M45" s="290"/>
      <c r="N45" s="49">
        <v>1</v>
      </c>
      <c r="O45" s="290">
        <v>7</v>
      </c>
      <c r="P45" s="290">
        <v>18</v>
      </c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78"/>
      <c r="AD45" s="378"/>
      <c r="AE45" s="375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8"/>
      <c r="BA45" s="68"/>
      <c r="BB45" s="68"/>
      <c r="BC45" s="68"/>
      <c r="BD45" s="68"/>
      <c r="BE45" s="68"/>
    </row>
    <row r="46" spans="1:57" s="69" customFormat="1" ht="39.75" customHeight="1">
      <c r="A46" s="211" t="s">
        <v>90</v>
      </c>
      <c r="B46" s="25" t="s">
        <v>116</v>
      </c>
      <c r="C46" s="306" t="s">
        <v>120</v>
      </c>
      <c r="D46" s="28" t="s">
        <v>114</v>
      </c>
      <c r="E46" s="294"/>
      <c r="F46" s="290"/>
      <c r="G46" s="290"/>
      <c r="H46" s="294"/>
      <c r="I46" s="290"/>
      <c r="J46" s="290"/>
      <c r="K46" s="294"/>
      <c r="L46" s="290"/>
      <c r="M46" s="290"/>
      <c r="N46" s="294"/>
      <c r="O46" s="290"/>
      <c r="P46" s="290"/>
      <c r="Q46" s="49">
        <v>1</v>
      </c>
      <c r="R46" s="290">
        <v>7</v>
      </c>
      <c r="S46" s="290">
        <v>18</v>
      </c>
      <c r="T46" s="294"/>
      <c r="U46" s="290"/>
      <c r="V46" s="290"/>
      <c r="W46" s="294"/>
      <c r="X46" s="290"/>
      <c r="Y46" s="290"/>
      <c r="Z46" s="294"/>
      <c r="AA46" s="290"/>
      <c r="AB46" s="290"/>
      <c r="AC46" s="378"/>
      <c r="AD46" s="378"/>
      <c r="AE46" s="375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8"/>
      <c r="BA46" s="68"/>
      <c r="BB46" s="68"/>
      <c r="BC46" s="68"/>
      <c r="BD46" s="68"/>
      <c r="BE46" s="68"/>
    </row>
    <row r="47" spans="1:57" s="69" customFormat="1" ht="39.75" customHeight="1">
      <c r="A47" s="211" t="s">
        <v>91</v>
      </c>
      <c r="B47" s="25" t="s">
        <v>116</v>
      </c>
      <c r="C47" s="306" t="s">
        <v>120</v>
      </c>
      <c r="D47" s="28" t="s">
        <v>114</v>
      </c>
      <c r="E47" s="294"/>
      <c r="F47" s="290"/>
      <c r="G47" s="290"/>
      <c r="H47" s="294"/>
      <c r="I47" s="290"/>
      <c r="J47" s="290"/>
      <c r="K47" s="294"/>
      <c r="L47" s="290"/>
      <c r="M47" s="290"/>
      <c r="N47" s="294"/>
      <c r="O47" s="290"/>
      <c r="P47" s="290"/>
      <c r="Q47" s="294"/>
      <c r="R47" s="290"/>
      <c r="S47" s="290"/>
      <c r="T47" s="49">
        <v>1</v>
      </c>
      <c r="U47" s="290">
        <v>7</v>
      </c>
      <c r="V47" s="290">
        <v>18</v>
      </c>
      <c r="W47" s="294"/>
      <c r="X47" s="290"/>
      <c r="Y47" s="290"/>
      <c r="Z47" s="294"/>
      <c r="AA47" s="290"/>
      <c r="AB47" s="290"/>
      <c r="AC47" s="378"/>
      <c r="AD47" s="378"/>
      <c r="AE47" s="375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8"/>
      <c r="BA47" s="68"/>
      <c r="BB47" s="68"/>
      <c r="BC47" s="68"/>
      <c r="BD47" s="68"/>
      <c r="BE47" s="68"/>
    </row>
    <row r="48" spans="1:57" s="69" customFormat="1" ht="39.75" customHeight="1">
      <c r="A48" s="211" t="s">
        <v>92</v>
      </c>
      <c r="B48" s="25" t="s">
        <v>116</v>
      </c>
      <c r="C48" s="306" t="s">
        <v>120</v>
      </c>
      <c r="D48" s="28" t="s">
        <v>114</v>
      </c>
      <c r="E48" s="294"/>
      <c r="F48" s="290"/>
      <c r="G48" s="290"/>
      <c r="H48" s="294"/>
      <c r="I48" s="290"/>
      <c r="J48" s="290"/>
      <c r="K48" s="294"/>
      <c r="L48" s="290"/>
      <c r="M48" s="290"/>
      <c r="N48" s="294"/>
      <c r="O48" s="290"/>
      <c r="P48" s="290"/>
      <c r="Q48" s="294"/>
      <c r="R48" s="290"/>
      <c r="S48" s="290"/>
      <c r="T48" s="294"/>
      <c r="U48" s="290"/>
      <c r="V48" s="290"/>
      <c r="W48" s="49">
        <v>1</v>
      </c>
      <c r="X48" s="290">
        <v>7</v>
      </c>
      <c r="Y48" s="290">
        <v>18</v>
      </c>
      <c r="Z48" s="294"/>
      <c r="AA48" s="290"/>
      <c r="AB48" s="290"/>
      <c r="AC48" s="378"/>
      <c r="AD48" s="378"/>
      <c r="AE48" s="375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8"/>
      <c r="BA48" s="68"/>
      <c r="BB48" s="68"/>
      <c r="BC48" s="68"/>
      <c r="BD48" s="68"/>
      <c r="BE48" s="68"/>
    </row>
    <row r="49" spans="1:57" s="69" customFormat="1" ht="39.75" customHeight="1">
      <c r="A49" s="211" t="s">
        <v>93</v>
      </c>
      <c r="B49" s="25" t="s">
        <v>116</v>
      </c>
      <c r="C49" s="306" t="s">
        <v>120</v>
      </c>
      <c r="D49" s="28" t="s">
        <v>114</v>
      </c>
      <c r="E49" s="294"/>
      <c r="F49" s="290"/>
      <c r="G49" s="290"/>
      <c r="H49" s="294"/>
      <c r="I49" s="290"/>
      <c r="J49" s="290"/>
      <c r="K49" s="294"/>
      <c r="L49" s="290"/>
      <c r="M49" s="290"/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290"/>
      <c r="Y49" s="290"/>
      <c r="Z49" s="49">
        <v>1</v>
      </c>
      <c r="AA49" s="46">
        <v>7</v>
      </c>
      <c r="AB49" s="46">
        <v>18</v>
      </c>
      <c r="AC49" s="379"/>
      <c r="AD49" s="379"/>
      <c r="AE49" s="376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8"/>
      <c r="BA49" s="68"/>
      <c r="BB49" s="68"/>
      <c r="BC49" s="68"/>
      <c r="BD49" s="68"/>
      <c r="BE49" s="68"/>
    </row>
    <row r="50" spans="1:57" s="69" customFormat="1" ht="39.75" customHeight="1">
      <c r="A50" s="211" t="s">
        <v>25</v>
      </c>
      <c r="B50" s="25" t="s">
        <v>115</v>
      </c>
      <c r="C50" s="306" t="s">
        <v>350</v>
      </c>
      <c r="D50" s="23" t="s">
        <v>114</v>
      </c>
      <c r="E50" s="59">
        <v>4</v>
      </c>
      <c r="F50" s="40">
        <v>7.5</v>
      </c>
      <c r="G50" s="40">
        <v>92.5</v>
      </c>
      <c r="H50" s="294"/>
      <c r="I50" s="290"/>
      <c r="J50" s="290"/>
      <c r="K50" s="294"/>
      <c r="L50" s="290"/>
      <c r="M50" s="290"/>
      <c r="N50" s="294"/>
      <c r="O50" s="290"/>
      <c r="P50" s="290"/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290">
        <f>SUM(F50)</f>
        <v>7.5</v>
      </c>
      <c r="AD50" s="290">
        <f>SUM(G50)</f>
        <v>92.5</v>
      </c>
      <c r="AE50" s="49">
        <f>SUM(E50)</f>
        <v>4</v>
      </c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8"/>
      <c r="BA50" s="68"/>
      <c r="BB50" s="68"/>
      <c r="BC50" s="68"/>
      <c r="BD50" s="68"/>
      <c r="BE50" s="68"/>
    </row>
    <row r="51" spans="1:57" s="69" customFormat="1" ht="39.75" customHeight="1">
      <c r="A51" s="211" t="s">
        <v>233</v>
      </c>
      <c r="B51" s="25" t="s">
        <v>116</v>
      </c>
      <c r="C51" s="306" t="s">
        <v>119</v>
      </c>
      <c r="D51" s="23" t="s">
        <v>114</v>
      </c>
      <c r="E51" s="294"/>
      <c r="F51" s="290"/>
      <c r="G51" s="290"/>
      <c r="H51" s="294"/>
      <c r="I51" s="290"/>
      <c r="J51" s="290"/>
      <c r="K51" s="294"/>
      <c r="L51" s="290"/>
      <c r="M51" s="290"/>
      <c r="N51" s="49">
        <v>2</v>
      </c>
      <c r="O51" s="290">
        <v>15</v>
      </c>
      <c r="P51" s="290">
        <v>35</v>
      </c>
      <c r="Q51" s="294"/>
      <c r="R51" s="290"/>
      <c r="S51" s="290"/>
      <c r="T51" s="294"/>
      <c r="U51" s="290"/>
      <c r="V51" s="290"/>
      <c r="W51" s="294"/>
      <c r="X51" s="290"/>
      <c r="Y51" s="290"/>
      <c r="Z51" s="294"/>
      <c r="AA51" s="290"/>
      <c r="AB51" s="290"/>
      <c r="AC51" s="377">
        <f>SUM(O51,R52)</f>
        <v>30</v>
      </c>
      <c r="AD51" s="377">
        <f>SUM(P51,S52)</f>
        <v>70</v>
      </c>
      <c r="AE51" s="374">
        <f>SUM(N51,Q52)</f>
        <v>4</v>
      </c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8"/>
      <c r="BA51" s="68"/>
      <c r="BB51" s="68"/>
      <c r="BC51" s="68"/>
      <c r="BD51" s="68"/>
      <c r="BE51" s="68"/>
    </row>
    <row r="52" spans="1:57" s="69" customFormat="1" ht="39.75" customHeight="1">
      <c r="A52" s="211" t="s">
        <v>232</v>
      </c>
      <c r="B52" s="25" t="s">
        <v>116</v>
      </c>
      <c r="C52" s="306" t="s">
        <v>119</v>
      </c>
      <c r="D52" s="23" t="s">
        <v>233</v>
      </c>
      <c r="E52" s="294"/>
      <c r="F52" s="290"/>
      <c r="G52" s="290"/>
      <c r="H52" s="294"/>
      <c r="I52" s="290"/>
      <c r="J52" s="290"/>
      <c r="K52" s="294"/>
      <c r="L52" s="290"/>
      <c r="M52" s="290"/>
      <c r="N52" s="294"/>
      <c r="O52" s="290"/>
      <c r="P52" s="290"/>
      <c r="Q52" s="49">
        <v>2</v>
      </c>
      <c r="R52" s="290">
        <v>15</v>
      </c>
      <c r="S52" s="290">
        <v>35</v>
      </c>
      <c r="T52" s="294"/>
      <c r="U52" s="290"/>
      <c r="V52" s="290"/>
      <c r="W52" s="294"/>
      <c r="X52" s="290"/>
      <c r="Y52" s="290"/>
      <c r="Z52" s="294"/>
      <c r="AA52" s="290"/>
      <c r="AB52" s="290"/>
      <c r="AC52" s="379"/>
      <c r="AD52" s="379"/>
      <c r="AE52" s="376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8"/>
      <c r="BA52" s="68"/>
      <c r="BB52" s="68"/>
      <c r="BC52" s="68"/>
      <c r="BD52" s="68"/>
      <c r="BE52" s="68"/>
    </row>
    <row r="53" spans="1:57" s="69" customFormat="1" ht="39.75" customHeight="1">
      <c r="A53" s="432" t="s">
        <v>47</v>
      </c>
      <c r="B53" s="433"/>
      <c r="C53" s="433"/>
      <c r="D53" s="434"/>
      <c r="E53" s="419">
        <f>SUM(AE54:AE68)</f>
        <v>42</v>
      </c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344"/>
      <c r="AD53" s="344"/>
      <c r="AE53" s="345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8"/>
      <c r="BA53" s="68"/>
      <c r="BB53" s="68"/>
      <c r="BC53" s="68"/>
      <c r="BD53" s="68"/>
      <c r="BE53" s="68"/>
    </row>
    <row r="54" spans="1:57" s="69" customFormat="1" ht="39.75" customHeight="1">
      <c r="A54" s="213" t="s">
        <v>97</v>
      </c>
      <c r="B54" s="24" t="s">
        <v>116</v>
      </c>
      <c r="C54" s="306" t="s">
        <v>119</v>
      </c>
      <c r="D54" s="28" t="s">
        <v>114</v>
      </c>
      <c r="E54" s="49">
        <v>2</v>
      </c>
      <c r="F54" s="46">
        <v>22.5</v>
      </c>
      <c r="G54" s="46">
        <v>27.5</v>
      </c>
      <c r="H54" s="294"/>
      <c r="I54" s="46"/>
      <c r="J54" s="46"/>
      <c r="K54" s="294"/>
      <c r="L54" s="46"/>
      <c r="M54" s="46"/>
      <c r="N54" s="294"/>
      <c r="O54" s="46"/>
      <c r="P54" s="46"/>
      <c r="Q54" s="294"/>
      <c r="R54" s="290"/>
      <c r="S54" s="290"/>
      <c r="T54" s="294"/>
      <c r="U54" s="290"/>
      <c r="V54" s="290"/>
      <c r="W54" s="294"/>
      <c r="X54" s="290"/>
      <c r="Y54" s="290"/>
      <c r="Z54" s="294"/>
      <c r="AA54" s="290"/>
      <c r="AB54" s="290"/>
      <c r="AC54" s="386">
        <f>SUM( F54,I55)</f>
        <v>45</v>
      </c>
      <c r="AD54" s="386">
        <f>SUM(G54,J55)</f>
        <v>55</v>
      </c>
      <c r="AE54" s="374">
        <f>SUM(E54,H55)</f>
        <v>4</v>
      </c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8"/>
      <c r="BA54" s="68"/>
      <c r="BB54" s="68"/>
      <c r="BC54" s="68"/>
      <c r="BD54" s="68"/>
      <c r="BE54" s="68"/>
    </row>
    <row r="55" spans="1:57" s="69" customFormat="1" ht="39.75" customHeight="1">
      <c r="A55" s="213" t="s">
        <v>98</v>
      </c>
      <c r="B55" s="24" t="s">
        <v>116</v>
      </c>
      <c r="C55" s="306" t="s">
        <v>324</v>
      </c>
      <c r="D55" s="28" t="s">
        <v>97</v>
      </c>
      <c r="E55" s="294"/>
      <c r="F55" s="46"/>
      <c r="G55" s="46"/>
      <c r="H55" s="49">
        <v>2</v>
      </c>
      <c r="I55" s="46">
        <v>22.5</v>
      </c>
      <c r="J55" s="46">
        <v>27.5</v>
      </c>
      <c r="K55" s="294"/>
      <c r="L55" s="46"/>
      <c r="M55" s="46"/>
      <c r="N55" s="294"/>
      <c r="O55" s="46"/>
      <c r="P55" s="46"/>
      <c r="Q55" s="294"/>
      <c r="R55" s="290"/>
      <c r="S55" s="290"/>
      <c r="T55" s="294"/>
      <c r="U55" s="290"/>
      <c r="V55" s="290"/>
      <c r="W55" s="294"/>
      <c r="X55" s="290"/>
      <c r="Y55" s="290"/>
      <c r="Z55" s="294"/>
      <c r="AA55" s="290"/>
      <c r="AB55" s="290"/>
      <c r="AC55" s="387"/>
      <c r="AD55" s="387"/>
      <c r="AE55" s="376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8"/>
      <c r="BA55" s="68"/>
      <c r="BB55" s="68"/>
      <c r="BC55" s="68"/>
      <c r="BD55" s="68"/>
      <c r="BE55" s="68"/>
    </row>
    <row r="56" spans="1:57" s="69" customFormat="1" ht="39.75" customHeight="1">
      <c r="A56" s="218" t="s">
        <v>363</v>
      </c>
      <c r="B56" s="24" t="s">
        <v>116</v>
      </c>
      <c r="C56" s="306" t="s">
        <v>119</v>
      </c>
      <c r="D56" s="23" t="s">
        <v>114</v>
      </c>
      <c r="E56" s="49">
        <v>3</v>
      </c>
      <c r="F56" s="46">
        <v>30</v>
      </c>
      <c r="G56" s="46">
        <v>45</v>
      </c>
      <c r="H56" s="294"/>
      <c r="I56" s="46"/>
      <c r="J56" s="46"/>
      <c r="K56" s="294"/>
      <c r="L56" s="46"/>
      <c r="M56" s="46"/>
      <c r="N56" s="294"/>
      <c r="O56" s="46"/>
      <c r="P56" s="46"/>
      <c r="Q56" s="294"/>
      <c r="R56" s="290"/>
      <c r="S56" s="290"/>
      <c r="T56" s="294"/>
      <c r="U56" s="290"/>
      <c r="V56" s="290"/>
      <c r="W56" s="294"/>
      <c r="X56" s="290"/>
      <c r="Y56" s="290"/>
      <c r="Z56" s="294"/>
      <c r="AA56" s="290"/>
      <c r="AB56" s="290"/>
      <c r="AC56" s="386">
        <f>SUM( F56,I57,L58,O59)</f>
        <v>120</v>
      </c>
      <c r="AD56" s="386">
        <f>SUM(G56,J57,M58,P59)</f>
        <v>180</v>
      </c>
      <c r="AE56" s="374">
        <f>SUM(E56,H57,K58,N59)</f>
        <v>12</v>
      </c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8"/>
      <c r="BA56" s="68"/>
      <c r="BB56" s="68"/>
      <c r="BC56" s="68"/>
      <c r="BD56" s="68"/>
      <c r="BE56" s="68"/>
    </row>
    <row r="57" spans="1:57" s="69" customFormat="1" ht="39.75" customHeight="1">
      <c r="A57" s="213" t="s">
        <v>101</v>
      </c>
      <c r="B57" s="24" t="s">
        <v>116</v>
      </c>
      <c r="C57" s="306" t="s">
        <v>324</v>
      </c>
      <c r="D57" s="23" t="s">
        <v>100</v>
      </c>
      <c r="E57" s="294"/>
      <c r="F57" s="46"/>
      <c r="G57" s="46"/>
      <c r="H57" s="49">
        <v>3</v>
      </c>
      <c r="I57" s="46">
        <v>30</v>
      </c>
      <c r="J57" s="46">
        <v>45</v>
      </c>
      <c r="K57" s="294"/>
      <c r="L57" s="46"/>
      <c r="M57" s="46"/>
      <c r="N57" s="294"/>
      <c r="O57" s="46"/>
      <c r="P57" s="46"/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390"/>
      <c r="AD57" s="390"/>
      <c r="AE57" s="375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8"/>
      <c r="BA57" s="68"/>
      <c r="BB57" s="68"/>
      <c r="BC57" s="68"/>
      <c r="BD57" s="68"/>
      <c r="BE57" s="68"/>
    </row>
    <row r="58" spans="1:57" s="69" customFormat="1" ht="39.75" customHeight="1">
      <c r="A58" s="213" t="s">
        <v>102</v>
      </c>
      <c r="B58" s="24" t="s">
        <v>116</v>
      </c>
      <c r="C58" s="306" t="s">
        <v>324</v>
      </c>
      <c r="D58" s="23" t="s">
        <v>101</v>
      </c>
      <c r="E58" s="294"/>
      <c r="F58" s="46"/>
      <c r="G58" s="46"/>
      <c r="H58" s="294"/>
      <c r="I58" s="46"/>
      <c r="J58" s="46"/>
      <c r="K58" s="49">
        <v>3</v>
      </c>
      <c r="L58" s="46">
        <v>30</v>
      </c>
      <c r="M58" s="46">
        <v>45</v>
      </c>
      <c r="N58" s="294"/>
      <c r="O58" s="46"/>
      <c r="P58" s="46"/>
      <c r="Q58" s="294"/>
      <c r="R58" s="290"/>
      <c r="S58" s="290"/>
      <c r="T58" s="294"/>
      <c r="U58" s="290"/>
      <c r="V58" s="290"/>
      <c r="W58" s="294"/>
      <c r="X58" s="290"/>
      <c r="Y58" s="290"/>
      <c r="Z58" s="294"/>
      <c r="AA58" s="290"/>
      <c r="AB58" s="290"/>
      <c r="AC58" s="390"/>
      <c r="AD58" s="390"/>
      <c r="AE58" s="375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8"/>
      <c r="BA58" s="68"/>
      <c r="BB58" s="68"/>
      <c r="BC58" s="68"/>
      <c r="BD58" s="68"/>
      <c r="BE58" s="68"/>
    </row>
    <row r="59" spans="1:57" s="69" customFormat="1" ht="39.75" customHeight="1">
      <c r="A59" s="213" t="s">
        <v>103</v>
      </c>
      <c r="B59" s="24" t="s">
        <v>116</v>
      </c>
      <c r="C59" s="306" t="s">
        <v>324</v>
      </c>
      <c r="D59" s="23" t="s">
        <v>102</v>
      </c>
      <c r="E59" s="294"/>
      <c r="F59" s="46"/>
      <c r="G59" s="46"/>
      <c r="H59" s="294"/>
      <c r="I59" s="46"/>
      <c r="J59" s="46"/>
      <c r="K59" s="294"/>
      <c r="L59" s="46"/>
      <c r="M59" s="46"/>
      <c r="N59" s="49">
        <v>3</v>
      </c>
      <c r="O59" s="46">
        <v>30</v>
      </c>
      <c r="P59" s="46">
        <v>45</v>
      </c>
      <c r="Q59" s="294"/>
      <c r="R59" s="290"/>
      <c r="S59" s="290"/>
      <c r="T59" s="294"/>
      <c r="U59" s="290"/>
      <c r="V59" s="290"/>
      <c r="W59" s="294"/>
      <c r="X59" s="290"/>
      <c r="Y59" s="290"/>
      <c r="Z59" s="294"/>
      <c r="AA59" s="290"/>
      <c r="AB59" s="290"/>
      <c r="AC59" s="387"/>
      <c r="AD59" s="387"/>
      <c r="AE59" s="376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8"/>
      <c r="BA59" s="68"/>
      <c r="BB59" s="68"/>
      <c r="BC59" s="68"/>
      <c r="BD59" s="68"/>
      <c r="BE59" s="68"/>
    </row>
    <row r="60" spans="1:57" s="118" customFormat="1" ht="39.75" customHeight="1">
      <c r="A60" s="214" t="s">
        <v>423</v>
      </c>
      <c r="B60" s="37" t="s">
        <v>116</v>
      </c>
      <c r="C60" s="306" t="s">
        <v>119</v>
      </c>
      <c r="D60" s="23" t="s">
        <v>114</v>
      </c>
      <c r="E60" s="49">
        <v>2</v>
      </c>
      <c r="F60" s="46">
        <v>30</v>
      </c>
      <c r="G60" s="46">
        <v>20</v>
      </c>
      <c r="H60" s="294"/>
      <c r="I60" s="46"/>
      <c r="J60" s="46"/>
      <c r="K60" s="294"/>
      <c r="L60" s="46"/>
      <c r="M60" s="46"/>
      <c r="N60" s="294"/>
      <c r="O60" s="46"/>
      <c r="P60" s="46"/>
      <c r="Q60" s="294"/>
      <c r="R60" s="290"/>
      <c r="S60" s="290"/>
      <c r="T60" s="294"/>
      <c r="U60" s="290"/>
      <c r="V60" s="290"/>
      <c r="W60" s="294"/>
      <c r="X60" s="290"/>
      <c r="Y60" s="290"/>
      <c r="Z60" s="294"/>
      <c r="AA60" s="290"/>
      <c r="AB60" s="290"/>
      <c r="AC60" s="386">
        <f>SUM( F60,I61,L62,O63)</f>
        <v>120</v>
      </c>
      <c r="AD60" s="386">
        <f>SUM(G60,J61,M62,P63)</f>
        <v>80</v>
      </c>
      <c r="AE60" s="374">
        <f>SUM(E60,H61,,K62,N63)</f>
        <v>8</v>
      </c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7"/>
      <c r="BA60" s="117"/>
      <c r="BB60" s="117"/>
      <c r="BC60" s="117"/>
      <c r="BD60" s="117"/>
      <c r="BE60" s="117"/>
    </row>
    <row r="61" spans="1:57" s="118" customFormat="1" ht="39.75" customHeight="1">
      <c r="A61" s="214" t="s">
        <v>106</v>
      </c>
      <c r="B61" s="37" t="s">
        <v>116</v>
      </c>
      <c r="C61" s="306" t="s">
        <v>119</v>
      </c>
      <c r="D61" s="23" t="s">
        <v>114</v>
      </c>
      <c r="E61" s="294"/>
      <c r="F61" s="46"/>
      <c r="G61" s="46"/>
      <c r="H61" s="49">
        <v>2</v>
      </c>
      <c r="I61" s="46">
        <v>30</v>
      </c>
      <c r="J61" s="46">
        <v>20</v>
      </c>
      <c r="K61" s="294"/>
      <c r="L61" s="46"/>
      <c r="M61" s="46"/>
      <c r="N61" s="294"/>
      <c r="O61" s="46"/>
      <c r="P61" s="46"/>
      <c r="Q61" s="294"/>
      <c r="R61" s="290"/>
      <c r="S61" s="290"/>
      <c r="T61" s="294"/>
      <c r="U61" s="290"/>
      <c r="V61" s="290"/>
      <c r="W61" s="294"/>
      <c r="X61" s="290"/>
      <c r="Y61" s="290"/>
      <c r="Z61" s="294"/>
      <c r="AA61" s="290"/>
      <c r="AB61" s="290"/>
      <c r="AC61" s="390"/>
      <c r="AD61" s="390"/>
      <c r="AE61" s="375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7"/>
      <c r="BA61" s="117"/>
      <c r="BB61" s="117"/>
      <c r="BC61" s="117"/>
      <c r="BD61" s="117"/>
      <c r="BE61" s="117"/>
    </row>
    <row r="62" spans="1:57" s="118" customFormat="1" ht="39.75" customHeight="1">
      <c r="A62" s="214" t="s">
        <v>105</v>
      </c>
      <c r="B62" s="37" t="s">
        <v>116</v>
      </c>
      <c r="C62" s="306" t="s">
        <v>119</v>
      </c>
      <c r="D62" s="23" t="s">
        <v>114</v>
      </c>
      <c r="E62" s="294"/>
      <c r="F62" s="46"/>
      <c r="G62" s="46"/>
      <c r="H62" s="294"/>
      <c r="I62" s="46"/>
      <c r="J62" s="46"/>
      <c r="K62" s="49">
        <v>2</v>
      </c>
      <c r="L62" s="46">
        <v>30</v>
      </c>
      <c r="M62" s="46">
        <v>20</v>
      </c>
      <c r="N62" s="294"/>
      <c r="O62" s="46"/>
      <c r="P62" s="46"/>
      <c r="Q62" s="294"/>
      <c r="R62" s="290"/>
      <c r="S62" s="290"/>
      <c r="T62" s="294"/>
      <c r="U62" s="290"/>
      <c r="V62" s="290"/>
      <c r="W62" s="294"/>
      <c r="X62" s="290"/>
      <c r="Y62" s="290"/>
      <c r="Z62" s="294"/>
      <c r="AA62" s="290"/>
      <c r="AB62" s="290"/>
      <c r="AC62" s="390"/>
      <c r="AD62" s="390"/>
      <c r="AE62" s="375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7"/>
      <c r="BA62" s="117"/>
      <c r="BB62" s="117"/>
      <c r="BC62" s="117"/>
      <c r="BD62" s="117"/>
      <c r="BE62" s="117"/>
    </row>
    <row r="63" spans="1:57" s="118" customFormat="1" ht="39.75" customHeight="1">
      <c r="A63" s="214" t="s">
        <v>104</v>
      </c>
      <c r="B63" s="37" t="s">
        <v>116</v>
      </c>
      <c r="C63" s="306" t="s">
        <v>119</v>
      </c>
      <c r="D63" s="23" t="s">
        <v>114</v>
      </c>
      <c r="E63" s="294"/>
      <c r="F63" s="46"/>
      <c r="G63" s="46"/>
      <c r="H63" s="294"/>
      <c r="I63" s="46"/>
      <c r="J63" s="46"/>
      <c r="K63" s="294"/>
      <c r="L63" s="46"/>
      <c r="M63" s="46"/>
      <c r="N63" s="49">
        <v>2</v>
      </c>
      <c r="O63" s="46">
        <v>30</v>
      </c>
      <c r="P63" s="46">
        <v>20</v>
      </c>
      <c r="Q63" s="294"/>
      <c r="R63" s="290"/>
      <c r="S63" s="290"/>
      <c r="T63" s="294"/>
      <c r="U63" s="290"/>
      <c r="V63" s="290"/>
      <c r="W63" s="294"/>
      <c r="X63" s="290"/>
      <c r="Y63" s="290"/>
      <c r="Z63" s="294"/>
      <c r="AA63" s="290"/>
      <c r="AB63" s="290"/>
      <c r="AC63" s="387"/>
      <c r="AD63" s="387"/>
      <c r="AE63" s="37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7"/>
      <c r="BA63" s="117"/>
      <c r="BB63" s="117"/>
      <c r="BC63" s="117"/>
      <c r="BD63" s="117"/>
      <c r="BE63" s="117"/>
    </row>
    <row r="64" spans="1:57" s="69" customFormat="1" ht="39.75" customHeight="1">
      <c r="A64" s="213" t="s">
        <v>108</v>
      </c>
      <c r="B64" s="24" t="s">
        <v>116</v>
      </c>
      <c r="C64" s="306" t="s">
        <v>114</v>
      </c>
      <c r="D64" s="23" t="s">
        <v>114</v>
      </c>
      <c r="E64" s="294"/>
      <c r="F64" s="46"/>
      <c r="G64" s="46"/>
      <c r="H64" s="294"/>
      <c r="I64" s="46"/>
      <c r="J64" s="46"/>
      <c r="K64" s="49">
        <v>2</v>
      </c>
      <c r="L64" s="46">
        <v>30</v>
      </c>
      <c r="M64" s="46">
        <v>20</v>
      </c>
      <c r="N64" s="294"/>
      <c r="O64" s="46"/>
      <c r="P64" s="46"/>
      <c r="Q64" s="294"/>
      <c r="R64" s="290"/>
      <c r="S64" s="290"/>
      <c r="T64" s="294"/>
      <c r="U64" s="290"/>
      <c r="V64" s="290"/>
      <c r="W64" s="294"/>
      <c r="X64" s="290"/>
      <c r="Y64" s="290"/>
      <c r="Z64" s="294"/>
      <c r="AA64" s="290"/>
      <c r="AB64" s="290"/>
      <c r="AC64" s="386">
        <f>SUM(L64,O65)</f>
        <v>60</v>
      </c>
      <c r="AD64" s="386">
        <f>SUM(M64,P65)</f>
        <v>40</v>
      </c>
      <c r="AE64" s="374">
        <f>SUM(K64,N65)</f>
        <v>4</v>
      </c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8"/>
      <c r="BA64" s="68"/>
      <c r="BB64" s="68"/>
      <c r="BC64" s="68"/>
      <c r="BD64" s="68"/>
      <c r="BE64" s="68"/>
    </row>
    <row r="65" spans="1:178" s="69" customFormat="1" ht="39.75" customHeight="1">
      <c r="A65" s="213" t="s">
        <v>109</v>
      </c>
      <c r="B65" s="24" t="s">
        <v>116</v>
      </c>
      <c r="C65" s="306" t="s">
        <v>108</v>
      </c>
      <c r="D65" s="23" t="s">
        <v>114</v>
      </c>
      <c r="E65" s="294"/>
      <c r="F65" s="46"/>
      <c r="G65" s="46"/>
      <c r="H65" s="294"/>
      <c r="I65" s="46"/>
      <c r="J65" s="46"/>
      <c r="K65" s="294"/>
      <c r="L65" s="46"/>
      <c r="M65" s="46"/>
      <c r="N65" s="49">
        <v>2</v>
      </c>
      <c r="O65" s="46">
        <v>30</v>
      </c>
      <c r="P65" s="46">
        <v>20</v>
      </c>
      <c r="Q65" s="294"/>
      <c r="R65" s="290"/>
      <c r="S65" s="290"/>
      <c r="T65" s="294"/>
      <c r="U65" s="290"/>
      <c r="V65" s="290"/>
      <c r="W65" s="294"/>
      <c r="X65" s="290"/>
      <c r="Y65" s="290"/>
      <c r="Z65" s="294"/>
      <c r="AA65" s="290"/>
      <c r="AB65" s="290"/>
      <c r="AC65" s="387"/>
      <c r="AD65" s="387"/>
      <c r="AE65" s="376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8"/>
      <c r="BA65" s="68"/>
      <c r="BB65" s="68"/>
      <c r="BC65" s="68"/>
      <c r="BD65" s="68"/>
      <c r="BE65" s="68"/>
    </row>
    <row r="66" spans="1:178" s="69" customFormat="1" ht="39.75" customHeight="1">
      <c r="A66" s="213" t="s">
        <v>50</v>
      </c>
      <c r="B66" s="24" t="s">
        <v>116</v>
      </c>
      <c r="C66" s="306" t="s">
        <v>418</v>
      </c>
      <c r="D66" s="28" t="s">
        <v>114</v>
      </c>
      <c r="E66" s="294"/>
      <c r="F66" s="290"/>
      <c r="G66" s="290"/>
      <c r="H66" s="294"/>
      <c r="I66" s="290"/>
      <c r="J66" s="290"/>
      <c r="K66" s="294"/>
      <c r="L66" s="290"/>
      <c r="M66" s="290"/>
      <c r="N66" s="294"/>
      <c r="O66" s="290"/>
      <c r="P66" s="290"/>
      <c r="Q66" s="294"/>
      <c r="R66" s="290"/>
      <c r="S66" s="290"/>
      <c r="T66" s="49">
        <v>6</v>
      </c>
      <c r="U66" s="290">
        <v>30</v>
      </c>
      <c r="V66" s="290">
        <v>120</v>
      </c>
      <c r="W66" s="294"/>
      <c r="X66" s="290"/>
      <c r="Y66" s="290"/>
      <c r="Z66" s="294"/>
      <c r="AA66" s="290"/>
      <c r="AB66" s="290"/>
      <c r="AC66" s="220">
        <f>SUM(U66)</f>
        <v>30</v>
      </c>
      <c r="AD66" s="220">
        <f>SUM(V66)</f>
        <v>120</v>
      </c>
      <c r="AE66" s="49">
        <f>SUM(T66)</f>
        <v>6</v>
      </c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8"/>
      <c r="BA66" s="68"/>
      <c r="BB66" s="68"/>
      <c r="BC66" s="68"/>
      <c r="BD66" s="68"/>
      <c r="BE66" s="68"/>
    </row>
    <row r="67" spans="1:178" s="69" customFormat="1" ht="39.75" customHeight="1">
      <c r="A67" s="213" t="s">
        <v>11</v>
      </c>
      <c r="B67" s="24" t="s">
        <v>117</v>
      </c>
      <c r="C67" s="306" t="s">
        <v>418</v>
      </c>
      <c r="D67" s="28" t="s">
        <v>114</v>
      </c>
      <c r="E67" s="294"/>
      <c r="F67" s="290"/>
      <c r="G67" s="290"/>
      <c r="H67" s="294"/>
      <c r="I67" s="290"/>
      <c r="J67" s="290"/>
      <c r="K67" s="294"/>
      <c r="L67" s="290"/>
      <c r="M67" s="290"/>
      <c r="N67" s="294"/>
      <c r="O67" s="290"/>
      <c r="P67" s="290"/>
      <c r="Q67" s="294"/>
      <c r="R67" s="290"/>
      <c r="S67" s="290"/>
      <c r="T67" s="294"/>
      <c r="U67" s="290"/>
      <c r="V67" s="290"/>
      <c r="W67" s="49">
        <v>6</v>
      </c>
      <c r="X67" s="46">
        <v>15</v>
      </c>
      <c r="Y67" s="290">
        <v>135</v>
      </c>
      <c r="Z67" s="294"/>
      <c r="AA67" s="290"/>
      <c r="AB67" s="290"/>
      <c r="AC67" s="220">
        <f>SUM(X67)</f>
        <v>15</v>
      </c>
      <c r="AD67" s="220">
        <f>SUM(Y67)</f>
        <v>135</v>
      </c>
      <c r="AE67" s="49">
        <f>SUM(W67)</f>
        <v>6</v>
      </c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8"/>
      <c r="BA67" s="68"/>
      <c r="BB67" s="68"/>
      <c r="BC67" s="68"/>
      <c r="BD67" s="68"/>
      <c r="BE67" s="68"/>
    </row>
    <row r="68" spans="1:178" s="69" customFormat="1" ht="39.75" customHeight="1">
      <c r="A68" s="214" t="s">
        <v>9</v>
      </c>
      <c r="B68" s="37" t="s">
        <v>116</v>
      </c>
      <c r="C68" s="306" t="s">
        <v>159</v>
      </c>
      <c r="D68" s="28" t="s">
        <v>114</v>
      </c>
      <c r="E68" s="294"/>
      <c r="F68" s="290"/>
      <c r="G68" s="290"/>
      <c r="H68" s="294"/>
      <c r="I68" s="290"/>
      <c r="J68" s="290"/>
      <c r="K68" s="294"/>
      <c r="L68" s="290"/>
      <c r="M68" s="290"/>
      <c r="N68" s="294"/>
      <c r="O68" s="290"/>
      <c r="P68" s="290"/>
      <c r="Q68" s="49">
        <v>2</v>
      </c>
      <c r="R68" s="290">
        <v>15</v>
      </c>
      <c r="S68" s="290">
        <v>35</v>
      </c>
      <c r="T68" s="294"/>
      <c r="U68" s="46"/>
      <c r="V68" s="46"/>
      <c r="W68" s="294"/>
      <c r="X68" s="290"/>
      <c r="Y68" s="290"/>
      <c r="Z68" s="294"/>
      <c r="AA68" s="290"/>
      <c r="AB68" s="290"/>
      <c r="AC68" s="220">
        <f>SUM(R68)</f>
        <v>15</v>
      </c>
      <c r="AD68" s="220">
        <f>SUM(S68)</f>
        <v>35</v>
      </c>
      <c r="AE68" s="49">
        <f>SUM(Q68)</f>
        <v>2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6"/>
      <c r="BA68" s="76"/>
      <c r="BB68" s="76"/>
      <c r="BC68" s="76"/>
      <c r="BD68" s="76"/>
      <c r="BE68" s="76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</row>
    <row r="69" spans="1:178" s="69" customFormat="1" ht="39.75" customHeight="1">
      <c r="A69" s="432" t="s">
        <v>48</v>
      </c>
      <c r="B69" s="433"/>
      <c r="C69" s="433"/>
      <c r="D69" s="434"/>
      <c r="E69" s="419">
        <f>SUM(AE70:AE75)</f>
        <v>10</v>
      </c>
      <c r="F69" s="420"/>
      <c r="G69" s="420"/>
      <c r="H69" s="420"/>
      <c r="I69" s="420"/>
      <c r="J69" s="420"/>
      <c r="K69" s="420"/>
      <c r="L69" s="420"/>
      <c r="M69" s="420"/>
      <c r="N69" s="420"/>
      <c r="O69" s="420"/>
      <c r="P69" s="420"/>
      <c r="Q69" s="420"/>
      <c r="R69" s="420"/>
      <c r="S69" s="420"/>
      <c r="T69" s="420"/>
      <c r="U69" s="420"/>
      <c r="V69" s="420"/>
      <c r="W69" s="420"/>
      <c r="X69" s="420"/>
      <c r="Y69" s="420"/>
      <c r="Z69" s="420"/>
      <c r="AA69" s="420"/>
      <c r="AB69" s="420"/>
      <c r="AC69" s="344"/>
      <c r="AD69" s="344"/>
      <c r="AE69" s="345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6"/>
      <c r="BA69" s="76"/>
      <c r="BB69" s="76"/>
      <c r="BC69" s="76"/>
      <c r="BD69" s="76"/>
      <c r="BE69" s="76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</row>
    <row r="70" spans="1:178" s="69" customFormat="1" ht="39.75" customHeight="1">
      <c r="A70" s="211" t="s">
        <v>401</v>
      </c>
      <c r="B70" s="28" t="s">
        <v>116</v>
      </c>
      <c r="C70" s="306" t="s">
        <v>121</v>
      </c>
      <c r="D70" s="27" t="s">
        <v>114</v>
      </c>
      <c r="E70" s="294"/>
      <c r="F70" s="290"/>
      <c r="G70" s="290"/>
      <c r="H70" s="294"/>
      <c r="I70" s="290"/>
      <c r="J70" s="290"/>
      <c r="K70" s="49">
        <v>2</v>
      </c>
      <c r="L70" s="290">
        <v>15</v>
      </c>
      <c r="M70" s="290">
        <v>35</v>
      </c>
      <c r="N70" s="294"/>
      <c r="O70" s="290"/>
      <c r="P70" s="290"/>
      <c r="Q70" s="294"/>
      <c r="R70" s="290"/>
      <c r="S70" s="290"/>
      <c r="T70" s="294"/>
      <c r="U70" s="290"/>
      <c r="V70" s="290"/>
      <c r="W70" s="294"/>
      <c r="X70" s="290"/>
      <c r="Y70" s="290"/>
      <c r="Z70" s="294"/>
      <c r="AA70" s="290"/>
      <c r="AB70" s="290"/>
      <c r="AC70" s="246">
        <f>SUM(L70)</f>
        <v>15</v>
      </c>
      <c r="AD70" s="246">
        <f>SUM(M70)</f>
        <v>35</v>
      </c>
      <c r="AE70" s="49">
        <f>SUM(K70)</f>
        <v>2</v>
      </c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6"/>
      <c r="BA70" s="76"/>
      <c r="BB70" s="76"/>
      <c r="BC70" s="76"/>
      <c r="BD70" s="76"/>
      <c r="BE70" s="76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</row>
    <row r="71" spans="1:178" s="69" customFormat="1" ht="39.75" customHeight="1">
      <c r="A71" s="211" t="s">
        <v>12</v>
      </c>
      <c r="B71" s="28" t="s">
        <v>116</v>
      </c>
      <c r="C71" s="306" t="s">
        <v>122</v>
      </c>
      <c r="D71" s="27" t="s">
        <v>114</v>
      </c>
      <c r="E71" s="294"/>
      <c r="F71" s="290"/>
      <c r="G71" s="290"/>
      <c r="H71" s="49">
        <v>2</v>
      </c>
      <c r="I71" s="290">
        <v>20</v>
      </c>
      <c r="J71" s="290">
        <v>30</v>
      </c>
      <c r="K71" s="294"/>
      <c r="L71" s="45"/>
      <c r="M71" s="290"/>
      <c r="N71" s="294"/>
      <c r="O71" s="290"/>
      <c r="P71" s="290"/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246">
        <f>SUM(I71)</f>
        <v>20</v>
      </c>
      <c r="AD71" s="246">
        <f>SUM(J71)</f>
        <v>30</v>
      </c>
      <c r="AE71" s="49">
        <f>SUM(H71)</f>
        <v>2</v>
      </c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8"/>
      <c r="BA71" s="68"/>
      <c r="BB71" s="68"/>
      <c r="BC71" s="68"/>
      <c r="BD71" s="68"/>
      <c r="BE71" s="68"/>
    </row>
    <row r="72" spans="1:178" s="69" customFormat="1" ht="39.75" customHeight="1">
      <c r="A72" s="211" t="s">
        <v>111</v>
      </c>
      <c r="B72" s="28" t="s">
        <v>116</v>
      </c>
      <c r="C72" s="307" t="s">
        <v>156</v>
      </c>
      <c r="D72" s="27" t="s">
        <v>114</v>
      </c>
      <c r="E72" s="49">
        <v>2</v>
      </c>
      <c r="F72" s="46">
        <v>20</v>
      </c>
      <c r="G72" s="46">
        <v>30</v>
      </c>
      <c r="H72" s="294"/>
      <c r="I72" s="46"/>
      <c r="J72" s="46"/>
      <c r="K72" s="294"/>
      <c r="L72" s="290"/>
      <c r="M72" s="290"/>
      <c r="N72" s="294"/>
      <c r="O72" s="290"/>
      <c r="P72" s="290"/>
      <c r="Q72" s="294"/>
      <c r="R72" s="290"/>
      <c r="S72" s="290"/>
      <c r="T72" s="294"/>
      <c r="U72" s="290"/>
      <c r="V72" s="290"/>
      <c r="W72" s="294"/>
      <c r="X72" s="290"/>
      <c r="Y72" s="290"/>
      <c r="Z72" s="294"/>
      <c r="AA72" s="290"/>
      <c r="AB72" s="290"/>
      <c r="AC72" s="466">
        <f t="shared" ref="AC72" si="0">SUM(F72,I73)</f>
        <v>40</v>
      </c>
      <c r="AD72" s="464">
        <f>SUM(G72,J73)</f>
        <v>35</v>
      </c>
      <c r="AE72" s="374">
        <f t="shared" ref="AE72" si="1">SUM(E72,H73)</f>
        <v>3</v>
      </c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8"/>
      <c r="BA72" s="68"/>
      <c r="BB72" s="68"/>
      <c r="BC72" s="68"/>
      <c r="BD72" s="68"/>
      <c r="BE72" s="68"/>
    </row>
    <row r="73" spans="1:178" s="69" customFormat="1" ht="39.75" customHeight="1">
      <c r="A73" s="211" t="s">
        <v>112</v>
      </c>
      <c r="B73" s="28" t="s">
        <v>116</v>
      </c>
      <c r="C73" s="307" t="s">
        <v>156</v>
      </c>
      <c r="D73" s="27" t="s">
        <v>111</v>
      </c>
      <c r="E73" s="294"/>
      <c r="F73" s="61"/>
      <c r="G73" s="46"/>
      <c r="H73" s="49">
        <v>1</v>
      </c>
      <c r="I73" s="46">
        <v>20</v>
      </c>
      <c r="J73" s="46">
        <v>5</v>
      </c>
      <c r="K73" s="294"/>
      <c r="L73" s="290"/>
      <c r="M73" s="290"/>
      <c r="N73" s="294"/>
      <c r="O73" s="290"/>
      <c r="P73" s="290"/>
      <c r="Q73" s="294"/>
      <c r="R73" s="290"/>
      <c r="S73" s="290"/>
      <c r="T73" s="294"/>
      <c r="U73" s="290"/>
      <c r="V73" s="290"/>
      <c r="W73" s="294"/>
      <c r="X73" s="290"/>
      <c r="Y73" s="290"/>
      <c r="Z73" s="294"/>
      <c r="AA73" s="290"/>
      <c r="AB73" s="290"/>
      <c r="AC73" s="467"/>
      <c r="AD73" s="465"/>
      <c r="AE73" s="376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8"/>
      <c r="BA73" s="68"/>
      <c r="BB73" s="68"/>
      <c r="BC73" s="68"/>
      <c r="BD73" s="68"/>
      <c r="BE73" s="68"/>
    </row>
    <row r="74" spans="1:178" s="69" customFormat="1" ht="39.75" customHeight="1">
      <c r="A74" s="211" t="s">
        <v>361</v>
      </c>
      <c r="B74" s="28" t="s">
        <v>116</v>
      </c>
      <c r="C74" s="306" t="s">
        <v>123</v>
      </c>
      <c r="D74" s="27" t="s">
        <v>26</v>
      </c>
      <c r="E74" s="294"/>
      <c r="F74" s="290"/>
      <c r="G74" s="290"/>
      <c r="H74" s="294"/>
      <c r="I74" s="290"/>
      <c r="J74" s="290"/>
      <c r="K74" s="49">
        <v>1</v>
      </c>
      <c r="L74" s="290">
        <v>15</v>
      </c>
      <c r="M74" s="290">
        <v>10</v>
      </c>
      <c r="N74" s="294"/>
      <c r="O74" s="290"/>
      <c r="P74" s="290"/>
      <c r="Q74" s="294"/>
      <c r="R74" s="290"/>
      <c r="S74" s="290"/>
      <c r="T74" s="294"/>
      <c r="U74" s="290"/>
      <c r="V74" s="290"/>
      <c r="W74" s="294"/>
      <c r="X74" s="290"/>
      <c r="Y74" s="290"/>
      <c r="Z74" s="294"/>
      <c r="AA74" s="290"/>
      <c r="AB74" s="290"/>
      <c r="AC74" s="60">
        <f>SUM(L74)</f>
        <v>15</v>
      </c>
      <c r="AD74" s="60">
        <f>SUM(M74)</f>
        <v>10</v>
      </c>
      <c r="AE74" s="49">
        <f>SUM(K74)</f>
        <v>1</v>
      </c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6"/>
      <c r="BA74" s="76"/>
      <c r="BB74" s="76"/>
      <c r="BC74" s="76"/>
      <c r="BD74" s="76"/>
      <c r="BE74" s="76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</row>
    <row r="75" spans="1:178" s="69" customFormat="1" ht="39.75" customHeight="1">
      <c r="A75" s="211" t="s">
        <v>26</v>
      </c>
      <c r="B75" s="28" t="s">
        <v>116</v>
      </c>
      <c r="C75" s="306" t="s">
        <v>123</v>
      </c>
      <c r="D75" s="27" t="s">
        <v>114</v>
      </c>
      <c r="E75" s="294"/>
      <c r="F75" s="290"/>
      <c r="G75" s="290"/>
      <c r="H75" s="49">
        <v>2</v>
      </c>
      <c r="I75" s="290">
        <v>15</v>
      </c>
      <c r="J75" s="290">
        <v>35</v>
      </c>
      <c r="K75" s="294"/>
      <c r="L75" s="290"/>
      <c r="M75" s="290"/>
      <c r="N75" s="294"/>
      <c r="O75" s="290"/>
      <c r="P75" s="290"/>
      <c r="Q75" s="294"/>
      <c r="R75" s="290"/>
      <c r="S75" s="290"/>
      <c r="T75" s="294"/>
      <c r="U75" s="290"/>
      <c r="V75" s="290"/>
      <c r="W75" s="294"/>
      <c r="X75" s="290"/>
      <c r="Y75" s="290"/>
      <c r="Z75" s="294"/>
      <c r="AA75" s="290"/>
      <c r="AB75" s="290"/>
      <c r="AC75" s="60">
        <f>SUM(I75)</f>
        <v>15</v>
      </c>
      <c r="AD75" s="60">
        <f>SUM(J75)</f>
        <v>35</v>
      </c>
      <c r="AE75" s="49">
        <f>SUM(H75)</f>
        <v>2</v>
      </c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6"/>
      <c r="BA75" s="76"/>
      <c r="BB75" s="76"/>
      <c r="BC75" s="76"/>
      <c r="BD75" s="76"/>
      <c r="BE75" s="76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</row>
    <row r="76" spans="1:178" s="69" customFormat="1" ht="39.75" customHeight="1">
      <c r="A76" s="468" t="s">
        <v>373</v>
      </c>
      <c r="B76" s="469"/>
      <c r="C76" s="469"/>
      <c r="D76" s="469"/>
      <c r="E76" s="469"/>
      <c r="F76" s="469"/>
      <c r="G76" s="469"/>
      <c r="H76" s="469"/>
      <c r="I76" s="469"/>
      <c r="J76" s="469"/>
      <c r="K76" s="469"/>
      <c r="L76" s="469"/>
      <c r="M76" s="469"/>
      <c r="N76" s="469"/>
      <c r="O76" s="469"/>
      <c r="P76" s="469"/>
      <c r="Q76" s="469"/>
      <c r="R76" s="469"/>
      <c r="S76" s="469"/>
      <c r="T76" s="469"/>
      <c r="U76" s="469"/>
      <c r="V76" s="469"/>
      <c r="W76" s="469"/>
      <c r="X76" s="469"/>
      <c r="Y76" s="469"/>
      <c r="Z76" s="469"/>
      <c r="AA76" s="469"/>
      <c r="AB76" s="469"/>
      <c r="AC76" s="469"/>
      <c r="AD76" s="469"/>
      <c r="AE76" s="470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6"/>
      <c r="BA76" s="76"/>
      <c r="BB76" s="76"/>
      <c r="BC76" s="76"/>
      <c r="BD76" s="76"/>
      <c r="BE76" s="76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</row>
    <row r="77" spans="1:178" s="69" customFormat="1" ht="39.75" customHeight="1">
      <c r="A77" s="383"/>
      <c r="B77" s="384"/>
      <c r="C77" s="384"/>
      <c r="D77" s="385"/>
      <c r="E77" s="80"/>
      <c r="F77" s="80"/>
      <c r="G77" s="80"/>
      <c r="H77" s="80"/>
      <c r="I77" s="80"/>
      <c r="J77" s="80"/>
      <c r="K77" s="126"/>
      <c r="L77" s="80"/>
      <c r="M77" s="80"/>
      <c r="N77" s="59">
        <v>3</v>
      </c>
      <c r="O77" s="59"/>
      <c r="P77" s="59"/>
      <c r="Q77" s="59">
        <v>6</v>
      </c>
      <c r="R77" s="59"/>
      <c r="S77" s="59"/>
      <c r="T77" s="59">
        <v>6</v>
      </c>
      <c r="U77" s="59"/>
      <c r="V77" s="59"/>
      <c r="W77" s="59"/>
      <c r="X77" s="59"/>
      <c r="Y77" s="59"/>
      <c r="Z77" s="59"/>
      <c r="AA77" s="59"/>
      <c r="AB77" s="59"/>
      <c r="AC77" s="312"/>
      <c r="AD77" s="312"/>
      <c r="AE77" s="59">
        <f>SUM(Z77,W77,T77,Q77,N77)</f>
        <v>15</v>
      </c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6"/>
      <c r="BA77" s="76"/>
      <c r="BB77" s="76"/>
      <c r="BC77" s="76"/>
      <c r="BD77" s="76"/>
      <c r="BE77" s="76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</row>
    <row r="78" spans="1:178" s="69" customFormat="1" ht="39.75" customHeight="1">
      <c r="A78" s="380"/>
      <c r="B78" s="381"/>
      <c r="C78" s="381"/>
      <c r="D78" s="382"/>
      <c r="E78" s="402" t="s">
        <v>137</v>
      </c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4"/>
      <c r="Q78" s="402" t="s">
        <v>138</v>
      </c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4"/>
      <c r="AC78" s="51"/>
      <c r="AD78" s="51"/>
      <c r="AE78" s="97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6"/>
      <c r="BA78" s="76"/>
      <c r="BB78" s="76"/>
      <c r="BC78" s="76"/>
      <c r="BD78" s="76"/>
      <c r="BE78" s="76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</row>
    <row r="79" spans="1:178" s="69" customFormat="1" ht="39.75" customHeight="1">
      <c r="A79" s="211" t="s">
        <v>124</v>
      </c>
      <c r="B79" s="225" t="s">
        <v>117</v>
      </c>
      <c r="C79" s="306" t="s">
        <v>126</v>
      </c>
      <c r="D79" s="229" t="s">
        <v>114</v>
      </c>
      <c r="E79" s="418" t="s">
        <v>368</v>
      </c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52">
        <v>15</v>
      </c>
      <c r="AD79" s="52">
        <v>35</v>
      </c>
      <c r="AE79" s="97">
        <v>2</v>
      </c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6"/>
      <c r="BA79" s="76"/>
      <c r="BB79" s="76"/>
      <c r="BC79" s="76"/>
      <c r="BD79" s="76"/>
      <c r="BE79" s="76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</row>
    <row r="80" spans="1:178" s="69" customFormat="1" ht="39.75" customHeight="1">
      <c r="A80" s="211" t="s">
        <v>125</v>
      </c>
      <c r="B80" s="227" t="s">
        <v>117</v>
      </c>
      <c r="C80" s="306" t="s">
        <v>126</v>
      </c>
      <c r="D80" s="229" t="s">
        <v>124</v>
      </c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22" t="s">
        <v>368</v>
      </c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52">
        <v>15</v>
      </c>
      <c r="AD80" s="52">
        <v>60</v>
      </c>
      <c r="AE80" s="97">
        <v>3</v>
      </c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6"/>
      <c r="BA80" s="76"/>
      <c r="BB80" s="76"/>
      <c r="BC80" s="76"/>
      <c r="BD80" s="76"/>
      <c r="BE80" s="76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</row>
    <row r="81" spans="1:178" s="69" customFormat="1" ht="39.75" customHeight="1">
      <c r="A81" s="216" t="s">
        <v>359</v>
      </c>
      <c r="B81" s="225" t="s">
        <v>116</v>
      </c>
      <c r="C81" s="307" t="s">
        <v>127</v>
      </c>
      <c r="D81" s="229" t="s">
        <v>360</v>
      </c>
      <c r="E81" s="418" t="s">
        <v>368</v>
      </c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52">
        <v>15</v>
      </c>
      <c r="AD81" s="52">
        <v>35</v>
      </c>
      <c r="AE81" s="97">
        <v>2</v>
      </c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6"/>
      <c r="BA81" s="76"/>
      <c r="BB81" s="76"/>
      <c r="BC81" s="76"/>
      <c r="BD81" s="76"/>
      <c r="BE81" s="76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</row>
    <row r="82" spans="1:178" s="69" customFormat="1" ht="39.75" customHeight="1">
      <c r="A82" s="211" t="s">
        <v>113</v>
      </c>
      <c r="B82" s="225" t="s">
        <v>116</v>
      </c>
      <c r="C82" s="306" t="s">
        <v>128</v>
      </c>
      <c r="D82" s="227" t="s">
        <v>114</v>
      </c>
      <c r="E82" s="418" t="s">
        <v>368</v>
      </c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  <c r="AB82" s="418"/>
      <c r="AC82" s="52">
        <v>15</v>
      </c>
      <c r="AD82" s="52">
        <v>35</v>
      </c>
      <c r="AE82" s="97">
        <v>2</v>
      </c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6"/>
      <c r="BA82" s="76"/>
      <c r="BB82" s="76"/>
      <c r="BC82" s="76"/>
      <c r="BD82" s="76"/>
      <c r="BE82" s="76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</row>
    <row r="83" spans="1:178" s="69" customFormat="1" ht="39.75" customHeight="1">
      <c r="A83" s="216" t="s">
        <v>403</v>
      </c>
      <c r="B83" s="229" t="s">
        <v>115</v>
      </c>
      <c r="C83" s="306" t="s">
        <v>119</v>
      </c>
      <c r="D83" s="232" t="s">
        <v>114</v>
      </c>
      <c r="E83" s="418" t="s">
        <v>368</v>
      </c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  <c r="AA83" s="418"/>
      <c r="AB83" s="418"/>
      <c r="AC83" s="52">
        <v>15</v>
      </c>
      <c r="AD83" s="52">
        <v>10</v>
      </c>
      <c r="AE83" s="97">
        <v>1</v>
      </c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6"/>
      <c r="BA83" s="76"/>
      <c r="BB83" s="76"/>
      <c r="BC83" s="76"/>
      <c r="BD83" s="76"/>
      <c r="BE83" s="76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</row>
    <row r="84" spans="1:178" s="69" customFormat="1" ht="39.75" customHeight="1">
      <c r="A84" s="216" t="s">
        <v>404</v>
      </c>
      <c r="B84" s="225" t="s">
        <v>115</v>
      </c>
      <c r="C84" s="306" t="s">
        <v>119</v>
      </c>
      <c r="D84" s="232" t="s">
        <v>403</v>
      </c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22" t="s">
        <v>368</v>
      </c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52">
        <v>15</v>
      </c>
      <c r="AD84" s="52">
        <v>10</v>
      </c>
      <c r="AE84" s="97">
        <v>1</v>
      </c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6"/>
      <c r="BA84" s="76"/>
      <c r="BB84" s="76"/>
      <c r="BC84" s="76"/>
      <c r="BD84" s="76"/>
      <c r="BE84" s="76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</row>
    <row r="85" spans="1:178" s="69" customFormat="1" ht="39.75" customHeight="1">
      <c r="A85" s="284" t="s">
        <v>408</v>
      </c>
      <c r="B85" s="229" t="s">
        <v>115</v>
      </c>
      <c r="C85" s="229" t="s">
        <v>119</v>
      </c>
      <c r="D85" s="232" t="s">
        <v>114</v>
      </c>
      <c r="E85" s="418" t="s">
        <v>368</v>
      </c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26"/>
      <c r="R85" s="427"/>
      <c r="S85" s="427"/>
      <c r="T85" s="427"/>
      <c r="U85" s="427"/>
      <c r="V85" s="427"/>
      <c r="W85" s="427"/>
      <c r="X85" s="427"/>
      <c r="Y85" s="427"/>
      <c r="Z85" s="427"/>
      <c r="AA85" s="427"/>
      <c r="AB85" s="428"/>
      <c r="AC85" s="52">
        <v>15</v>
      </c>
      <c r="AD85" s="52">
        <v>35</v>
      </c>
      <c r="AE85" s="97">
        <v>2</v>
      </c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6"/>
      <c r="BA85" s="76"/>
      <c r="BB85" s="76"/>
      <c r="BC85" s="76"/>
      <c r="BD85" s="76"/>
      <c r="BE85" s="76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</row>
    <row r="86" spans="1:178" s="69" customFormat="1" ht="39.75" customHeight="1">
      <c r="A86" s="284" t="s">
        <v>409</v>
      </c>
      <c r="B86" s="225" t="s">
        <v>115</v>
      </c>
      <c r="C86" s="229" t="s">
        <v>119</v>
      </c>
      <c r="D86" s="232" t="s">
        <v>408</v>
      </c>
      <c r="E86" s="423"/>
      <c r="F86" s="424"/>
      <c r="G86" s="424"/>
      <c r="H86" s="424"/>
      <c r="I86" s="424"/>
      <c r="J86" s="424"/>
      <c r="K86" s="424"/>
      <c r="L86" s="424"/>
      <c r="M86" s="424"/>
      <c r="N86" s="424"/>
      <c r="O86" s="424"/>
      <c r="P86" s="425"/>
      <c r="Q86" s="422" t="s">
        <v>368</v>
      </c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52">
        <v>15</v>
      </c>
      <c r="AD86" s="52">
        <v>35</v>
      </c>
      <c r="AE86" s="97">
        <v>2</v>
      </c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6"/>
      <c r="BA86" s="76"/>
      <c r="BB86" s="76"/>
      <c r="BC86" s="76"/>
      <c r="BD86" s="76"/>
      <c r="BE86" s="76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</row>
    <row r="87" spans="1:178" s="69" customFormat="1" ht="39.75" customHeight="1">
      <c r="A87" s="216" t="s">
        <v>398</v>
      </c>
      <c r="B87" s="225" t="s">
        <v>116</v>
      </c>
      <c r="C87" s="306" t="s">
        <v>119</v>
      </c>
      <c r="D87" s="232" t="s">
        <v>114</v>
      </c>
      <c r="E87" s="418" t="s">
        <v>368</v>
      </c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52">
        <v>15</v>
      </c>
      <c r="AD87" s="52">
        <v>10</v>
      </c>
      <c r="AE87" s="97">
        <v>1</v>
      </c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6"/>
      <c r="BA87" s="76"/>
      <c r="BB87" s="76"/>
      <c r="BC87" s="76"/>
      <c r="BD87" s="76"/>
      <c r="BE87" s="76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</row>
    <row r="88" spans="1:178" s="69" customFormat="1" ht="39.75" customHeight="1">
      <c r="A88" s="216" t="s">
        <v>399</v>
      </c>
      <c r="B88" s="225" t="s">
        <v>116</v>
      </c>
      <c r="C88" s="306" t="s">
        <v>119</v>
      </c>
      <c r="D88" s="229" t="s">
        <v>398</v>
      </c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 t="s">
        <v>368</v>
      </c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52">
        <v>15</v>
      </c>
      <c r="AD88" s="52">
        <v>10</v>
      </c>
      <c r="AE88" s="97">
        <v>1</v>
      </c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6"/>
      <c r="BA88" s="76"/>
      <c r="BB88" s="76"/>
      <c r="BC88" s="76"/>
      <c r="BD88" s="76"/>
      <c r="BE88" s="76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</row>
    <row r="89" spans="1:178" s="69" customFormat="1" ht="39.75" customHeight="1">
      <c r="A89" s="211" t="s">
        <v>14</v>
      </c>
      <c r="B89" s="227" t="s">
        <v>116</v>
      </c>
      <c r="C89" s="307" t="s">
        <v>139</v>
      </c>
      <c r="D89" s="229" t="s">
        <v>114</v>
      </c>
      <c r="E89" s="418" t="s">
        <v>368</v>
      </c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52">
        <v>15</v>
      </c>
      <c r="AD89" s="52">
        <v>60</v>
      </c>
      <c r="AE89" s="97">
        <v>3</v>
      </c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8"/>
      <c r="BA89" s="68"/>
      <c r="BB89" s="68"/>
      <c r="BC89" s="68"/>
      <c r="BD89" s="68"/>
      <c r="BE89" s="68"/>
    </row>
    <row r="90" spans="1:178" s="69" customFormat="1" ht="39.75" customHeight="1">
      <c r="A90" s="235" t="s">
        <v>195</v>
      </c>
      <c r="B90" s="230" t="s">
        <v>116</v>
      </c>
      <c r="C90" s="315" t="s">
        <v>129</v>
      </c>
      <c r="D90" s="233" t="s">
        <v>114</v>
      </c>
      <c r="E90" s="418" t="s">
        <v>368</v>
      </c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52">
        <v>15</v>
      </c>
      <c r="AD90" s="52">
        <v>60</v>
      </c>
      <c r="AE90" s="97">
        <v>3</v>
      </c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8"/>
      <c r="BA90" s="68"/>
      <c r="BB90" s="68"/>
      <c r="BC90" s="68"/>
      <c r="BD90" s="68"/>
      <c r="BE90" s="68"/>
    </row>
    <row r="91" spans="1:178" s="69" customFormat="1" ht="39.75" customHeight="1">
      <c r="A91" s="211" t="s">
        <v>140</v>
      </c>
      <c r="B91" s="227" t="s">
        <v>116</v>
      </c>
      <c r="C91" s="307" t="s">
        <v>395</v>
      </c>
      <c r="D91" s="229" t="s">
        <v>114</v>
      </c>
      <c r="E91" s="418" t="s">
        <v>368</v>
      </c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8"/>
      <c r="AB91" s="418"/>
      <c r="AC91" s="52">
        <v>15</v>
      </c>
      <c r="AD91" s="52">
        <v>35</v>
      </c>
      <c r="AE91" s="97">
        <v>2</v>
      </c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8"/>
      <c r="BA91" s="68"/>
      <c r="BB91" s="68"/>
      <c r="BC91" s="68"/>
      <c r="BD91" s="68"/>
      <c r="BE91" s="68"/>
    </row>
    <row r="92" spans="1:178" s="69" customFormat="1" ht="39.75" customHeight="1">
      <c r="A92" s="211" t="s">
        <v>141</v>
      </c>
      <c r="B92" s="227" t="s">
        <v>116</v>
      </c>
      <c r="C92" s="307" t="s">
        <v>395</v>
      </c>
      <c r="D92" s="229" t="s">
        <v>143</v>
      </c>
      <c r="E92" s="418"/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18" t="s">
        <v>368</v>
      </c>
      <c r="R92" s="418"/>
      <c r="S92" s="418"/>
      <c r="T92" s="418"/>
      <c r="U92" s="418"/>
      <c r="V92" s="418"/>
      <c r="W92" s="418"/>
      <c r="X92" s="418"/>
      <c r="Y92" s="418"/>
      <c r="Z92" s="418"/>
      <c r="AA92" s="418"/>
      <c r="AB92" s="418"/>
      <c r="AC92" s="52">
        <v>15</v>
      </c>
      <c r="AD92" s="52">
        <v>35</v>
      </c>
      <c r="AE92" s="97">
        <v>2</v>
      </c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8"/>
      <c r="BA92" s="68"/>
      <c r="BB92" s="68"/>
      <c r="BC92" s="68"/>
      <c r="BD92" s="68"/>
      <c r="BE92" s="68"/>
    </row>
    <row r="93" spans="1:178" s="69" customFormat="1" ht="39.75" customHeight="1">
      <c r="A93" s="218" t="s">
        <v>426</v>
      </c>
      <c r="B93" s="226" t="s">
        <v>116</v>
      </c>
      <c r="C93" s="316" t="s">
        <v>146</v>
      </c>
      <c r="D93" s="233" t="s">
        <v>114</v>
      </c>
      <c r="E93" s="418" t="s">
        <v>368</v>
      </c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52">
        <v>15</v>
      </c>
      <c r="AD93" s="52">
        <v>60</v>
      </c>
      <c r="AE93" s="97">
        <v>3</v>
      </c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8"/>
      <c r="BA93" s="68"/>
      <c r="BB93" s="68"/>
      <c r="BC93" s="68"/>
      <c r="BD93" s="68"/>
      <c r="BE93" s="68"/>
    </row>
    <row r="94" spans="1:178" s="69" customFormat="1" ht="39.75" customHeight="1">
      <c r="A94" s="218" t="s">
        <v>427</v>
      </c>
      <c r="B94" s="226" t="s">
        <v>116</v>
      </c>
      <c r="C94" s="316" t="s">
        <v>146</v>
      </c>
      <c r="D94" s="233" t="s">
        <v>426</v>
      </c>
      <c r="E94" s="423"/>
      <c r="F94" s="424"/>
      <c r="G94" s="424"/>
      <c r="H94" s="424"/>
      <c r="I94" s="424"/>
      <c r="J94" s="424"/>
      <c r="K94" s="424"/>
      <c r="L94" s="424"/>
      <c r="M94" s="424"/>
      <c r="N94" s="424"/>
      <c r="O94" s="424"/>
      <c r="P94" s="425"/>
      <c r="Q94" s="418" t="s">
        <v>368</v>
      </c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52">
        <v>15</v>
      </c>
      <c r="AD94" s="52">
        <v>60</v>
      </c>
      <c r="AE94" s="97">
        <v>3</v>
      </c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8"/>
      <c r="BA94" s="68"/>
      <c r="BB94" s="68"/>
      <c r="BC94" s="68"/>
      <c r="BD94" s="68"/>
      <c r="BE94" s="68"/>
    </row>
    <row r="95" spans="1:178" s="69" customFormat="1" ht="39.75" customHeight="1">
      <c r="A95" s="216" t="s">
        <v>15</v>
      </c>
      <c r="B95" s="225" t="s">
        <v>116</v>
      </c>
      <c r="C95" s="306" t="s">
        <v>122</v>
      </c>
      <c r="D95" s="229" t="s">
        <v>114</v>
      </c>
      <c r="E95" s="418" t="s">
        <v>368</v>
      </c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  <c r="AA95" s="418"/>
      <c r="AB95" s="418"/>
      <c r="AC95" s="52">
        <v>30</v>
      </c>
      <c r="AD95" s="52">
        <v>45</v>
      </c>
      <c r="AE95" s="97">
        <v>3</v>
      </c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8"/>
      <c r="BA95" s="68"/>
      <c r="BB95" s="68"/>
      <c r="BC95" s="68"/>
      <c r="BD95" s="68"/>
      <c r="BE95" s="68"/>
    </row>
    <row r="96" spans="1:178" s="69" customFormat="1" ht="39.75" customHeight="1">
      <c r="A96" s="216" t="s">
        <v>16</v>
      </c>
      <c r="B96" s="225" t="s">
        <v>116</v>
      </c>
      <c r="C96" s="307" t="s">
        <v>147</v>
      </c>
      <c r="D96" s="229" t="s">
        <v>114</v>
      </c>
      <c r="E96" s="418"/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22" t="s">
        <v>368</v>
      </c>
      <c r="R96" s="422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  <c r="AC96" s="52">
        <v>30</v>
      </c>
      <c r="AD96" s="52">
        <v>45</v>
      </c>
      <c r="AE96" s="97">
        <v>3</v>
      </c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8"/>
      <c r="BA96" s="68"/>
      <c r="BB96" s="68"/>
      <c r="BC96" s="68"/>
      <c r="BD96" s="68"/>
      <c r="BE96" s="68"/>
    </row>
    <row r="97" spans="1:57" s="69" customFormat="1" ht="39.75" customHeight="1">
      <c r="A97" s="216" t="s">
        <v>17</v>
      </c>
      <c r="B97" s="225" t="s">
        <v>116</v>
      </c>
      <c r="C97" s="306" t="s">
        <v>130</v>
      </c>
      <c r="D97" s="229" t="s">
        <v>114</v>
      </c>
      <c r="E97" s="418"/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22" t="s">
        <v>368</v>
      </c>
      <c r="R97" s="422"/>
      <c r="S97" s="422"/>
      <c r="T97" s="422"/>
      <c r="U97" s="422"/>
      <c r="V97" s="422"/>
      <c r="W97" s="422"/>
      <c r="X97" s="422"/>
      <c r="Y97" s="422"/>
      <c r="Z97" s="422"/>
      <c r="AA97" s="422"/>
      <c r="AB97" s="422"/>
      <c r="AC97" s="52">
        <v>30</v>
      </c>
      <c r="AD97" s="52">
        <v>45</v>
      </c>
      <c r="AE97" s="97">
        <v>3</v>
      </c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8"/>
      <c r="BA97" s="68"/>
      <c r="BB97" s="68"/>
      <c r="BC97" s="68"/>
      <c r="BD97" s="68"/>
      <c r="BE97" s="68"/>
    </row>
    <row r="98" spans="1:57" s="69" customFormat="1" ht="39.75" customHeight="1">
      <c r="A98" s="216" t="s">
        <v>18</v>
      </c>
      <c r="B98" s="225" t="s">
        <v>116</v>
      </c>
      <c r="C98" s="307" t="s">
        <v>149</v>
      </c>
      <c r="D98" s="229" t="s">
        <v>114</v>
      </c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 t="s">
        <v>368</v>
      </c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52">
        <v>15</v>
      </c>
      <c r="AD98" s="52">
        <v>60</v>
      </c>
      <c r="AE98" s="97">
        <v>3</v>
      </c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8"/>
      <c r="BA98" s="68"/>
      <c r="BB98" s="68"/>
      <c r="BC98" s="68"/>
      <c r="BD98" s="68"/>
      <c r="BE98" s="68"/>
    </row>
    <row r="99" spans="1:57" s="69" customFormat="1" ht="39.75" customHeight="1">
      <c r="A99" s="216" t="s">
        <v>19</v>
      </c>
      <c r="B99" s="227" t="s">
        <v>116</v>
      </c>
      <c r="C99" s="307" t="s">
        <v>194</v>
      </c>
      <c r="D99" s="229" t="s">
        <v>114</v>
      </c>
      <c r="E99" s="418"/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22" t="s">
        <v>368</v>
      </c>
      <c r="R99" s="422"/>
      <c r="S99" s="422"/>
      <c r="T99" s="422"/>
      <c r="U99" s="422"/>
      <c r="V99" s="422"/>
      <c r="W99" s="422"/>
      <c r="X99" s="422"/>
      <c r="Y99" s="422"/>
      <c r="Z99" s="422"/>
      <c r="AA99" s="422"/>
      <c r="AB99" s="422"/>
      <c r="AC99" s="52">
        <v>15</v>
      </c>
      <c r="AD99" s="52">
        <v>60</v>
      </c>
      <c r="AE99" s="97">
        <v>3</v>
      </c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8"/>
      <c r="BA99" s="68"/>
      <c r="BB99" s="68"/>
      <c r="BC99" s="68"/>
      <c r="BD99" s="68"/>
      <c r="BE99" s="68"/>
    </row>
    <row r="100" spans="1:57" s="69" customFormat="1" ht="39.75" customHeight="1">
      <c r="A100" s="211" t="s">
        <v>132</v>
      </c>
      <c r="B100" s="225" t="s">
        <v>116</v>
      </c>
      <c r="C100" s="306" t="s">
        <v>131</v>
      </c>
      <c r="D100" s="229" t="s">
        <v>114</v>
      </c>
      <c r="E100" s="418" t="s">
        <v>368</v>
      </c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52">
        <v>30</v>
      </c>
      <c r="AD100" s="52">
        <v>45</v>
      </c>
      <c r="AE100" s="97">
        <v>3</v>
      </c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8"/>
      <c r="BA100" s="68"/>
      <c r="BB100" s="68"/>
      <c r="BC100" s="68"/>
      <c r="BD100" s="68"/>
      <c r="BE100" s="68"/>
    </row>
    <row r="101" spans="1:57" s="69" customFormat="1" ht="39.75" customHeight="1">
      <c r="A101" s="211" t="s">
        <v>133</v>
      </c>
      <c r="B101" s="225" t="s">
        <v>116</v>
      </c>
      <c r="C101" s="306" t="s">
        <v>131</v>
      </c>
      <c r="D101" s="229" t="s">
        <v>132</v>
      </c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22" t="s">
        <v>368</v>
      </c>
      <c r="R101" s="422"/>
      <c r="S101" s="422"/>
      <c r="T101" s="422"/>
      <c r="U101" s="422"/>
      <c r="V101" s="422"/>
      <c r="W101" s="422"/>
      <c r="X101" s="422"/>
      <c r="Y101" s="422"/>
      <c r="Z101" s="422"/>
      <c r="AA101" s="422"/>
      <c r="AB101" s="422"/>
      <c r="AC101" s="52">
        <v>30</v>
      </c>
      <c r="AD101" s="52">
        <v>70</v>
      </c>
      <c r="AE101" s="97">
        <v>4</v>
      </c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8"/>
      <c r="BA101" s="68"/>
      <c r="BB101" s="68"/>
      <c r="BC101" s="68"/>
      <c r="BD101" s="68"/>
      <c r="BE101" s="68"/>
    </row>
    <row r="102" spans="1:57" s="69" customFormat="1" ht="39.75" customHeight="1">
      <c r="A102" s="211" t="s">
        <v>20</v>
      </c>
      <c r="B102" s="225" t="s">
        <v>116</v>
      </c>
      <c r="C102" s="307" t="s">
        <v>396</v>
      </c>
      <c r="D102" s="229" t="s">
        <v>114</v>
      </c>
      <c r="E102" s="418" t="s">
        <v>368</v>
      </c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52">
        <v>15</v>
      </c>
      <c r="AD102" s="52">
        <v>35</v>
      </c>
      <c r="AE102" s="97">
        <v>2</v>
      </c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8"/>
      <c r="BA102" s="68"/>
      <c r="BB102" s="68"/>
      <c r="BC102" s="68"/>
      <c r="BD102" s="68"/>
      <c r="BE102" s="68"/>
    </row>
    <row r="103" spans="1:57" s="69" customFormat="1" ht="39.75" customHeight="1">
      <c r="A103" s="217" t="s">
        <v>428</v>
      </c>
      <c r="B103" s="225" t="s">
        <v>116</v>
      </c>
      <c r="C103" s="306" t="s">
        <v>134</v>
      </c>
      <c r="D103" s="229" t="s">
        <v>325</v>
      </c>
      <c r="E103" s="418"/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22" t="s">
        <v>368</v>
      </c>
      <c r="R103" s="422"/>
      <c r="S103" s="422"/>
      <c r="T103" s="422"/>
      <c r="U103" s="422"/>
      <c r="V103" s="422"/>
      <c r="W103" s="422"/>
      <c r="X103" s="422"/>
      <c r="Y103" s="422"/>
      <c r="Z103" s="422"/>
      <c r="AA103" s="422"/>
      <c r="AB103" s="422"/>
      <c r="AC103" s="52">
        <v>30</v>
      </c>
      <c r="AD103" s="52">
        <v>20</v>
      </c>
      <c r="AE103" s="97">
        <v>2</v>
      </c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8"/>
      <c r="BA103" s="68"/>
      <c r="BB103" s="68"/>
      <c r="BC103" s="68"/>
      <c r="BD103" s="68"/>
      <c r="BE103" s="68"/>
    </row>
    <row r="104" spans="1:57" s="69" customFormat="1" ht="39.75" customHeight="1">
      <c r="A104" s="235" t="s">
        <v>251</v>
      </c>
      <c r="B104" s="225" t="s">
        <v>116</v>
      </c>
      <c r="C104" s="306" t="s">
        <v>135</v>
      </c>
      <c r="D104" s="229" t="s">
        <v>114</v>
      </c>
      <c r="E104" s="418" t="s">
        <v>368</v>
      </c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52">
        <v>15</v>
      </c>
      <c r="AD104" s="52">
        <v>35</v>
      </c>
      <c r="AE104" s="97">
        <v>2</v>
      </c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8"/>
      <c r="BA104" s="68"/>
      <c r="BB104" s="68"/>
      <c r="BC104" s="68"/>
      <c r="BD104" s="68"/>
      <c r="BE104" s="68"/>
    </row>
    <row r="105" spans="1:57" s="69" customFormat="1" ht="39.75" customHeight="1">
      <c r="A105" s="235" t="s">
        <v>252</v>
      </c>
      <c r="B105" s="225" t="s">
        <v>116</v>
      </c>
      <c r="C105" s="306" t="s">
        <v>135</v>
      </c>
      <c r="D105" s="229" t="s">
        <v>150</v>
      </c>
      <c r="E105" s="418"/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22" t="s">
        <v>368</v>
      </c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52">
        <v>15</v>
      </c>
      <c r="AD105" s="52">
        <v>35</v>
      </c>
      <c r="AE105" s="97">
        <v>2</v>
      </c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8"/>
      <c r="BA105" s="68"/>
      <c r="BB105" s="68"/>
      <c r="BC105" s="68"/>
      <c r="BD105" s="68"/>
      <c r="BE105" s="68"/>
    </row>
    <row r="106" spans="1:57" s="69" customFormat="1" ht="39.75" customHeight="1">
      <c r="A106" s="235" t="s">
        <v>249</v>
      </c>
      <c r="B106" s="225" t="s">
        <v>116</v>
      </c>
      <c r="C106" s="316" t="s">
        <v>151</v>
      </c>
      <c r="D106" s="229" t="s">
        <v>114</v>
      </c>
      <c r="E106" s="418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22" t="s">
        <v>368</v>
      </c>
      <c r="R106" s="422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  <c r="AC106" s="52">
        <v>15</v>
      </c>
      <c r="AD106" s="52">
        <v>60</v>
      </c>
      <c r="AE106" s="97">
        <v>3</v>
      </c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8"/>
      <c r="BA106" s="68"/>
      <c r="BB106" s="68"/>
      <c r="BC106" s="68"/>
      <c r="BD106" s="68"/>
      <c r="BE106" s="68"/>
    </row>
    <row r="107" spans="1:57" s="69" customFormat="1" ht="39.75" customHeight="1">
      <c r="A107" s="235" t="s">
        <v>397</v>
      </c>
      <c r="B107" s="225" t="s">
        <v>116</v>
      </c>
      <c r="C107" s="316" t="s">
        <v>154</v>
      </c>
      <c r="D107" s="229" t="s">
        <v>114</v>
      </c>
      <c r="E107" s="418" t="s">
        <v>368</v>
      </c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52">
        <v>15</v>
      </c>
      <c r="AD107" s="52">
        <v>35</v>
      </c>
      <c r="AE107" s="97">
        <v>2</v>
      </c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8"/>
      <c r="BA107" s="68"/>
      <c r="BB107" s="68"/>
      <c r="BC107" s="68"/>
      <c r="BD107" s="68"/>
      <c r="BE107" s="68"/>
    </row>
    <row r="108" spans="1:57" s="69" customFormat="1" ht="39.75" customHeight="1">
      <c r="A108" s="235" t="s">
        <v>152</v>
      </c>
      <c r="B108" s="225" t="s">
        <v>116</v>
      </c>
      <c r="C108" s="316" t="s">
        <v>154</v>
      </c>
      <c r="D108" s="268" t="s">
        <v>397</v>
      </c>
      <c r="E108" s="418"/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22" t="s">
        <v>368</v>
      </c>
      <c r="R108" s="422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  <c r="AC108" s="52">
        <v>15</v>
      </c>
      <c r="AD108" s="52">
        <v>35</v>
      </c>
      <c r="AE108" s="97">
        <v>2</v>
      </c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8"/>
      <c r="BA108" s="68"/>
      <c r="BB108" s="68"/>
      <c r="BC108" s="68"/>
      <c r="BD108" s="68"/>
      <c r="BE108" s="68"/>
    </row>
    <row r="109" spans="1:57" s="69" customFormat="1" ht="39.75" customHeight="1">
      <c r="A109" s="216" t="s">
        <v>144</v>
      </c>
      <c r="B109" s="225" t="s">
        <v>116</v>
      </c>
      <c r="C109" s="316" t="s">
        <v>153</v>
      </c>
      <c r="D109" s="229" t="s">
        <v>114</v>
      </c>
      <c r="E109" s="418" t="s">
        <v>368</v>
      </c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  <c r="AA109" s="422"/>
      <c r="AB109" s="422"/>
      <c r="AC109" s="52">
        <v>15</v>
      </c>
      <c r="AD109" s="52">
        <v>10</v>
      </c>
      <c r="AE109" s="97">
        <v>1</v>
      </c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8"/>
      <c r="BA109" s="68"/>
      <c r="BB109" s="68"/>
      <c r="BC109" s="68"/>
      <c r="BD109" s="68"/>
      <c r="BE109" s="68"/>
    </row>
    <row r="110" spans="1:57" s="69" customFormat="1" ht="39.75" customHeight="1">
      <c r="A110" s="216" t="s">
        <v>145</v>
      </c>
      <c r="B110" s="225" t="s">
        <v>116</v>
      </c>
      <c r="C110" s="316" t="s">
        <v>153</v>
      </c>
      <c r="D110" s="229" t="s">
        <v>144</v>
      </c>
      <c r="E110" s="418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22" t="s">
        <v>368</v>
      </c>
      <c r="R110" s="422"/>
      <c r="S110" s="422"/>
      <c r="T110" s="422"/>
      <c r="U110" s="422"/>
      <c r="V110" s="422"/>
      <c r="W110" s="422"/>
      <c r="X110" s="422"/>
      <c r="Y110" s="422"/>
      <c r="Z110" s="422"/>
      <c r="AA110" s="422"/>
      <c r="AB110" s="422"/>
      <c r="AC110" s="52">
        <v>15</v>
      </c>
      <c r="AD110" s="52">
        <v>10</v>
      </c>
      <c r="AE110" s="97">
        <v>1</v>
      </c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8"/>
      <c r="BA110" s="68"/>
      <c r="BB110" s="68"/>
      <c r="BC110" s="68"/>
      <c r="BD110" s="68"/>
      <c r="BE110" s="68"/>
    </row>
    <row r="111" spans="1:57" s="69" customFormat="1" ht="39.75" customHeight="1">
      <c r="A111" s="214" t="s">
        <v>400</v>
      </c>
      <c r="B111" s="231" t="s">
        <v>116</v>
      </c>
      <c r="C111" s="315" t="s">
        <v>358</v>
      </c>
      <c r="D111" s="233" t="s">
        <v>114</v>
      </c>
      <c r="E111" s="418" t="s">
        <v>368</v>
      </c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  <c r="AA111" s="422"/>
      <c r="AB111" s="422"/>
      <c r="AC111" s="52">
        <v>15</v>
      </c>
      <c r="AD111" s="52">
        <v>10</v>
      </c>
      <c r="AE111" s="97">
        <v>1</v>
      </c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8"/>
      <c r="BA111" s="68"/>
      <c r="BB111" s="68"/>
      <c r="BC111" s="68"/>
      <c r="BD111" s="68"/>
      <c r="BE111" s="68"/>
    </row>
    <row r="112" spans="1:57" s="69" customFormat="1" ht="39.75" customHeight="1">
      <c r="A112" s="213" t="s">
        <v>364</v>
      </c>
      <c r="B112" s="225" t="s">
        <v>116</v>
      </c>
      <c r="C112" s="316" t="s">
        <v>155</v>
      </c>
      <c r="D112" s="229" t="s">
        <v>114</v>
      </c>
      <c r="E112" s="418"/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 t="s">
        <v>368</v>
      </c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52">
        <v>15</v>
      </c>
      <c r="AD112" s="52">
        <v>60</v>
      </c>
      <c r="AE112" s="97">
        <v>3</v>
      </c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8"/>
      <c r="BA112" s="68"/>
      <c r="BB112" s="68"/>
      <c r="BC112" s="68"/>
      <c r="BD112" s="68"/>
      <c r="BE112" s="68"/>
    </row>
    <row r="113" spans="1:57" ht="39.75" customHeight="1">
      <c r="A113" s="429" t="s">
        <v>21</v>
      </c>
      <c r="B113" s="430"/>
      <c r="C113" s="430"/>
      <c r="D113" s="431"/>
      <c r="E113" s="82"/>
      <c r="F113" s="83"/>
      <c r="G113" s="83"/>
      <c r="H113" s="82"/>
      <c r="I113" s="83"/>
      <c r="J113" s="83"/>
      <c r="K113" s="82"/>
      <c r="L113" s="83"/>
      <c r="M113" s="83"/>
      <c r="N113" s="82"/>
      <c r="O113" s="83"/>
      <c r="P113" s="83"/>
      <c r="Q113" s="204">
        <v>2</v>
      </c>
      <c r="R113" s="40"/>
      <c r="S113" s="40"/>
      <c r="T113" s="204"/>
      <c r="U113" s="40"/>
      <c r="V113" s="40"/>
      <c r="W113" s="204">
        <v>3</v>
      </c>
      <c r="X113" s="40"/>
      <c r="Y113" s="40"/>
      <c r="Z113" s="204">
        <v>4</v>
      </c>
      <c r="AA113" s="40"/>
      <c r="AB113" s="40"/>
      <c r="AC113" s="52"/>
      <c r="AD113" s="52"/>
      <c r="AE113" s="97">
        <f>SUM(E113:AB113)</f>
        <v>9</v>
      </c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5"/>
      <c r="BA113" s="5"/>
      <c r="BB113" s="5"/>
      <c r="BC113" s="5"/>
      <c r="BD113" s="5"/>
      <c r="BE113" s="5"/>
    </row>
    <row r="114" spans="1:57" ht="39.75" customHeight="1">
      <c r="A114" s="429" t="s">
        <v>22</v>
      </c>
      <c r="B114" s="430"/>
      <c r="C114" s="430"/>
      <c r="D114" s="431"/>
      <c r="E114" s="70"/>
      <c r="F114" s="66"/>
      <c r="G114" s="66"/>
      <c r="H114" s="70"/>
      <c r="I114" s="66"/>
      <c r="J114" s="66"/>
      <c r="K114" s="70"/>
      <c r="L114" s="66"/>
      <c r="M114" s="66"/>
      <c r="N114" s="70"/>
      <c r="O114" s="66"/>
      <c r="P114" s="66"/>
      <c r="Q114" s="294"/>
      <c r="R114" s="290"/>
      <c r="S114" s="290"/>
      <c r="T114" s="294"/>
      <c r="U114" s="290"/>
      <c r="V114" s="290"/>
      <c r="W114" s="294"/>
      <c r="X114" s="290"/>
      <c r="Y114" s="290"/>
      <c r="Z114" s="294">
        <v>9</v>
      </c>
      <c r="AA114" s="290">
        <v>25</v>
      </c>
      <c r="AB114" s="290">
        <v>125</v>
      </c>
      <c r="AC114" s="60"/>
      <c r="AD114" s="60"/>
      <c r="AE114" s="49">
        <f>SUM(Z114)</f>
        <v>9</v>
      </c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5"/>
      <c r="BA114" s="5"/>
      <c r="BB114" s="5"/>
      <c r="BC114" s="5"/>
      <c r="BD114" s="5"/>
      <c r="BE114" s="5"/>
    </row>
    <row r="115" spans="1:57" ht="39.75" customHeight="1">
      <c r="A115" s="441" t="s">
        <v>23</v>
      </c>
      <c r="B115" s="441"/>
      <c r="C115" s="447"/>
      <c r="D115" s="447"/>
      <c r="E115" s="84">
        <f>SUM(E8:E52,E54:E68,E70:E75)</f>
        <v>29</v>
      </c>
      <c r="F115" s="215">
        <f t="shared" ref="F115:AB115" si="2">SUM(F8:F114)</f>
        <v>311.5</v>
      </c>
      <c r="G115" s="215">
        <f t="shared" si="2"/>
        <v>513.5</v>
      </c>
      <c r="H115" s="84">
        <f t="shared" si="2"/>
        <v>31</v>
      </c>
      <c r="I115" s="215">
        <f t="shared" si="2"/>
        <v>369</v>
      </c>
      <c r="J115" s="215">
        <f t="shared" si="2"/>
        <v>521</v>
      </c>
      <c r="K115" s="84">
        <f t="shared" si="2"/>
        <v>29</v>
      </c>
      <c r="L115" s="215">
        <f t="shared" si="2"/>
        <v>351.5</v>
      </c>
      <c r="M115" s="215">
        <f t="shared" si="2"/>
        <v>473.5</v>
      </c>
      <c r="N115" s="84">
        <f t="shared" si="2"/>
        <v>31</v>
      </c>
      <c r="O115" s="215">
        <f t="shared" si="2"/>
        <v>336.5</v>
      </c>
      <c r="P115" s="215">
        <f t="shared" si="2"/>
        <v>463.5</v>
      </c>
      <c r="Q115" s="84">
        <f t="shared" si="2"/>
        <v>30</v>
      </c>
      <c r="R115" s="215">
        <f t="shared" si="2"/>
        <v>254</v>
      </c>
      <c r="S115" s="215">
        <f t="shared" si="2"/>
        <v>396</v>
      </c>
      <c r="T115" s="84">
        <f t="shared" si="2"/>
        <v>30</v>
      </c>
      <c r="U115" s="215">
        <f t="shared" si="2"/>
        <v>254</v>
      </c>
      <c r="V115" s="215">
        <f t="shared" si="2"/>
        <v>446</v>
      </c>
      <c r="W115" s="84">
        <f t="shared" si="2"/>
        <v>29</v>
      </c>
      <c r="X115" s="215">
        <f t="shared" si="2"/>
        <v>254</v>
      </c>
      <c r="Y115" s="215">
        <f t="shared" si="2"/>
        <v>496</v>
      </c>
      <c r="Z115" s="84">
        <f t="shared" si="2"/>
        <v>31</v>
      </c>
      <c r="AA115" s="215">
        <f t="shared" si="2"/>
        <v>234</v>
      </c>
      <c r="AB115" s="215">
        <f t="shared" si="2"/>
        <v>466</v>
      </c>
      <c r="AC115" s="84">
        <f>SUM(AC8:AC75)</f>
        <v>1566.5</v>
      </c>
      <c r="AD115" s="85">
        <f>SUM(AD8:AD75)</f>
        <v>3578.5</v>
      </c>
      <c r="AE115" s="85">
        <f>SUM(AE8:AE77,AE113,AE114)</f>
        <v>240</v>
      </c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5"/>
      <c r="BA115" s="5"/>
      <c r="BB115" s="5"/>
      <c r="BC115" s="5"/>
      <c r="BD115" s="5"/>
      <c r="BE115" s="5"/>
    </row>
    <row r="116" spans="1:57" ht="12" customHeight="1"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4"/>
      <c r="AD116" s="4"/>
      <c r="AE116" s="22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5"/>
      <c r="BA116" s="5"/>
      <c r="BB116" s="5"/>
      <c r="BC116" s="5"/>
      <c r="BD116" s="5"/>
      <c r="BE116" s="5"/>
    </row>
    <row r="117" spans="1:57" ht="12" customHeight="1"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4"/>
      <c r="T117" s="2"/>
      <c r="U117" s="2"/>
      <c r="V117" s="2"/>
      <c r="W117" s="2"/>
      <c r="X117" s="2"/>
      <c r="Y117" s="2"/>
      <c r="Z117" s="2"/>
      <c r="AA117" s="2"/>
      <c r="AB117" s="2"/>
      <c r="AC117" s="4"/>
      <c r="AD117" s="4"/>
      <c r="AE117" s="22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5"/>
      <c r="BA117" s="5"/>
      <c r="BB117" s="5"/>
      <c r="BC117" s="5"/>
      <c r="BD117" s="5"/>
      <c r="BE117" s="5"/>
    </row>
    <row r="118" spans="1:57" ht="12" customHeight="1"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4"/>
      <c r="T118" s="2"/>
      <c r="U118" s="2"/>
      <c r="V118" s="2"/>
      <c r="W118" s="2"/>
      <c r="X118" s="2"/>
      <c r="Y118" s="2"/>
      <c r="Z118" s="2"/>
      <c r="AA118" s="2"/>
      <c r="AB118" s="2"/>
      <c r="AC118" s="4"/>
      <c r="AD118" s="4"/>
      <c r="AE118" s="22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5"/>
      <c r="BA118" s="5"/>
      <c r="BB118" s="5"/>
      <c r="BC118" s="5"/>
      <c r="BD118" s="5"/>
      <c r="BE118" s="5"/>
    </row>
    <row r="119" spans="1:57" ht="12" customHeight="1"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4"/>
      <c r="T119" s="2"/>
      <c r="U119" s="2"/>
      <c r="V119" s="2"/>
      <c r="W119" s="2"/>
      <c r="X119" s="2"/>
      <c r="Y119" s="2"/>
      <c r="Z119" s="2"/>
      <c r="AA119" s="2" t="s">
        <v>51</v>
      </c>
      <c r="AB119" s="2"/>
      <c r="AC119" s="4"/>
      <c r="AD119" s="4"/>
      <c r="AE119" s="22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5"/>
      <c r="BA119" s="5"/>
      <c r="BB119" s="5"/>
      <c r="BC119" s="5"/>
      <c r="BD119" s="5"/>
      <c r="BE119" s="5"/>
    </row>
    <row r="120" spans="1:57" ht="12" customHeight="1">
      <c r="B120" s="304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4"/>
      <c r="T120" s="2"/>
      <c r="U120" s="2"/>
      <c r="V120" s="2"/>
      <c r="W120" s="2"/>
      <c r="X120" s="2"/>
      <c r="Y120" s="2"/>
      <c r="Z120" s="2"/>
      <c r="AA120" s="2"/>
      <c r="AB120" s="2"/>
      <c r="AC120" s="4"/>
      <c r="AD120" s="4"/>
      <c r="AE120" s="22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5"/>
      <c r="BA120" s="5"/>
      <c r="BB120" s="5"/>
      <c r="BC120" s="5"/>
      <c r="BD120" s="5"/>
      <c r="BE120" s="5"/>
    </row>
    <row r="121" spans="1:57" ht="12" customHeight="1"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4"/>
      <c r="S121" s="4"/>
      <c r="T121" s="2"/>
      <c r="U121" s="2"/>
      <c r="V121" s="2"/>
      <c r="W121" s="2"/>
      <c r="X121" s="2"/>
      <c r="Y121" s="2"/>
      <c r="Z121" s="2"/>
      <c r="AA121" s="2"/>
      <c r="AB121" s="2"/>
      <c r="AC121" s="4"/>
      <c r="AD121" s="4"/>
      <c r="AE121" s="22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5"/>
      <c r="BA121" s="5"/>
      <c r="BB121" s="5"/>
      <c r="BC121" s="5"/>
      <c r="BD121" s="5"/>
      <c r="BE121" s="5"/>
    </row>
    <row r="122" spans="1:57" ht="12" customHeight="1"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4"/>
      <c r="S122" s="4"/>
      <c r="T122" s="2"/>
      <c r="U122" s="2"/>
      <c r="V122" s="2"/>
      <c r="W122" s="2"/>
      <c r="X122" s="2"/>
      <c r="Y122" s="2"/>
      <c r="Z122" s="2"/>
      <c r="AA122" s="2"/>
      <c r="AB122" s="2"/>
      <c r="AC122" s="4"/>
      <c r="AD122" s="4"/>
      <c r="AE122" s="22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5"/>
      <c r="BA122" s="5"/>
      <c r="BB122" s="5"/>
      <c r="BC122" s="5"/>
      <c r="BD122" s="5"/>
      <c r="BE122" s="5"/>
    </row>
    <row r="123" spans="1:57" ht="12" customHeight="1"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4"/>
      <c r="S123" s="4"/>
      <c r="T123" s="2"/>
      <c r="U123" s="2"/>
      <c r="V123" s="2"/>
      <c r="W123" s="2"/>
      <c r="X123" s="2"/>
      <c r="Y123" s="2"/>
      <c r="Z123" s="2"/>
      <c r="AA123" s="2"/>
      <c r="AB123" s="2"/>
      <c r="AC123" s="4"/>
      <c r="AD123" s="4"/>
      <c r="AE123" s="22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5"/>
      <c r="BA123" s="5"/>
      <c r="BB123" s="5"/>
      <c r="BC123" s="5"/>
      <c r="BD123" s="5"/>
      <c r="BE123" s="5"/>
    </row>
    <row r="124" spans="1:57" ht="12" customHeight="1"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4"/>
      <c r="S124" s="4"/>
      <c r="T124" s="2"/>
      <c r="U124" s="2"/>
      <c r="V124" s="2"/>
      <c r="W124" s="2"/>
      <c r="X124" s="2"/>
      <c r="Y124" s="2"/>
      <c r="Z124" s="2"/>
      <c r="AA124" s="2"/>
      <c r="AB124" s="2"/>
      <c r="AC124" s="4"/>
      <c r="AD124" s="4"/>
      <c r="AE124" s="22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5"/>
      <c r="BA124" s="5"/>
      <c r="BB124" s="5"/>
      <c r="BC124" s="5"/>
      <c r="BD124" s="5"/>
      <c r="BE124" s="5"/>
    </row>
    <row r="125" spans="1:57" ht="12" customHeight="1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4"/>
      <c r="S125" s="4"/>
      <c r="T125" s="2"/>
      <c r="U125" s="2"/>
      <c r="V125" s="2"/>
      <c r="W125" s="2"/>
      <c r="X125" s="2"/>
      <c r="Y125" s="2"/>
      <c r="Z125" s="2"/>
      <c r="AA125" s="2"/>
      <c r="AB125" s="2"/>
      <c r="AC125" s="4"/>
      <c r="AD125" s="4"/>
      <c r="AE125" s="22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5"/>
      <c r="BA125" s="5"/>
      <c r="BB125" s="5"/>
      <c r="BC125" s="5"/>
      <c r="BD125" s="5"/>
      <c r="BE125" s="5"/>
    </row>
    <row r="126" spans="1:57" ht="12" customHeight="1">
      <c r="A126" s="314"/>
      <c r="B126" s="30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4"/>
      <c r="Q126" s="2"/>
      <c r="R126" s="4"/>
      <c r="S126" s="4"/>
      <c r="T126" s="2"/>
      <c r="U126" s="2"/>
      <c r="V126" s="2"/>
      <c r="W126" s="2"/>
      <c r="X126" s="2"/>
      <c r="Y126" s="2"/>
      <c r="Z126" s="2"/>
      <c r="AA126" s="2"/>
      <c r="AB126" s="2"/>
      <c r="AC126" s="4"/>
      <c r="AD126" s="4"/>
      <c r="AE126" s="22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5"/>
      <c r="BA126" s="5"/>
      <c r="BB126" s="5"/>
      <c r="BC126" s="5"/>
      <c r="BD126" s="5"/>
      <c r="BE126" s="5"/>
    </row>
    <row r="127" spans="1:57" ht="12" customHeight="1"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4"/>
      <c r="S127" s="4"/>
      <c r="T127" s="2"/>
      <c r="U127" s="2"/>
      <c r="V127" s="2"/>
      <c r="W127" s="2"/>
      <c r="X127" s="2"/>
      <c r="Y127" s="2"/>
      <c r="Z127" s="2"/>
      <c r="AA127" s="2"/>
      <c r="AB127" s="2"/>
      <c r="AC127" s="4"/>
      <c r="AD127" s="4"/>
      <c r="AE127" s="22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5"/>
      <c r="BA127" s="5"/>
      <c r="BB127" s="5"/>
      <c r="BC127" s="5"/>
      <c r="BD127" s="5"/>
      <c r="BE127" s="5"/>
    </row>
    <row r="128" spans="1:57" ht="12" customHeight="1">
      <c r="B128" s="304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4"/>
      <c r="R128" s="4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4"/>
      <c r="AD128" s="4"/>
      <c r="AE128" s="22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5"/>
      <c r="BA128" s="5"/>
      <c r="BB128" s="5"/>
      <c r="BC128" s="5"/>
      <c r="BD128" s="5"/>
      <c r="BE128" s="5"/>
    </row>
    <row r="129" spans="5:57" ht="12" customHeight="1"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4"/>
      <c r="AD129" s="4"/>
      <c r="AE129" s="22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5"/>
      <c r="BA129" s="5"/>
      <c r="BB129" s="5"/>
      <c r="BC129" s="5"/>
      <c r="BD129" s="5"/>
      <c r="BE129" s="5"/>
    </row>
    <row r="130" spans="5:57" ht="12" customHeight="1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4"/>
      <c r="AD130" s="4"/>
      <c r="AE130" s="22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5"/>
      <c r="BA130" s="5"/>
      <c r="BB130" s="5"/>
      <c r="BC130" s="5"/>
      <c r="BD130" s="5"/>
      <c r="BE130" s="5"/>
    </row>
    <row r="131" spans="5:57" ht="12" customHeight="1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4"/>
      <c r="AD131" s="4"/>
      <c r="AE131" s="22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5"/>
      <c r="BA131" s="5"/>
      <c r="BB131" s="5"/>
      <c r="BC131" s="5"/>
      <c r="BD131" s="5"/>
      <c r="BE131" s="5"/>
    </row>
    <row r="132" spans="5:57" ht="12" customHeight="1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4"/>
      <c r="AD132" s="4"/>
      <c r="AE132" s="22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5"/>
      <c r="BA132" s="5"/>
      <c r="BB132" s="5"/>
      <c r="BC132" s="5"/>
      <c r="BD132" s="5"/>
      <c r="BE132" s="5"/>
    </row>
    <row r="133" spans="5:57" ht="12" customHeight="1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4"/>
      <c r="AD133" s="4"/>
      <c r="AE133" s="22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5"/>
      <c r="BA133" s="5"/>
      <c r="BB133" s="5"/>
      <c r="BC133" s="5"/>
      <c r="BD133" s="5"/>
      <c r="BE133" s="5"/>
    </row>
    <row r="134" spans="5:57" ht="12" customHeight="1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4"/>
      <c r="AD134" s="4"/>
      <c r="AE134" s="22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5"/>
      <c r="BA134" s="5"/>
      <c r="BB134" s="5"/>
      <c r="BC134" s="5"/>
      <c r="BD134" s="5"/>
      <c r="BE134" s="5"/>
    </row>
    <row r="135" spans="5:57" ht="12" customHeight="1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4"/>
      <c r="AD135" s="4"/>
      <c r="AE135" s="22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5"/>
      <c r="BA135" s="5"/>
      <c r="BB135" s="5"/>
      <c r="BC135" s="5"/>
      <c r="BD135" s="5"/>
      <c r="BE135" s="5"/>
    </row>
    <row r="136" spans="5:57" ht="12" customHeight="1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4"/>
      <c r="AD136" s="4"/>
      <c r="AE136" s="22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5"/>
      <c r="BA136" s="5"/>
      <c r="BB136" s="5"/>
      <c r="BC136" s="5"/>
      <c r="BD136" s="5"/>
      <c r="BE136" s="5"/>
    </row>
    <row r="137" spans="5:57" ht="12" customHeight="1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4"/>
      <c r="AD137" s="4"/>
      <c r="AE137" s="22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5"/>
      <c r="BA137" s="5"/>
      <c r="BB137" s="5"/>
      <c r="BC137" s="5"/>
      <c r="BD137" s="5"/>
      <c r="BE137" s="5"/>
    </row>
    <row r="138" spans="5:57" ht="12" customHeight="1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4"/>
      <c r="AD138" s="4"/>
      <c r="AE138" s="22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5"/>
      <c r="BA138" s="5"/>
      <c r="BB138" s="5"/>
      <c r="BC138" s="5"/>
      <c r="BD138" s="5"/>
      <c r="BE138" s="5"/>
    </row>
    <row r="139" spans="5:57" ht="12" customHeight="1"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4"/>
      <c r="AD139" s="4"/>
      <c r="AE139" s="22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5"/>
      <c r="BA139" s="5"/>
      <c r="BB139" s="5"/>
      <c r="BC139" s="5"/>
      <c r="BD139" s="5"/>
      <c r="BE139" s="5"/>
    </row>
    <row r="140" spans="5:57" ht="12" customHeight="1"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4"/>
      <c r="AD140" s="4"/>
      <c r="AE140" s="22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5"/>
      <c r="BA140" s="5"/>
      <c r="BB140" s="5"/>
      <c r="BC140" s="5"/>
      <c r="BD140" s="5"/>
      <c r="BE140" s="5"/>
    </row>
    <row r="141" spans="5:57" ht="12" customHeight="1"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4"/>
      <c r="AD141" s="4"/>
      <c r="AE141" s="22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5"/>
      <c r="BA141" s="5"/>
      <c r="BB141" s="5"/>
      <c r="BC141" s="5"/>
      <c r="BD141" s="5"/>
      <c r="BE141" s="5"/>
    </row>
    <row r="142" spans="5:57" ht="12" customHeight="1"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4"/>
      <c r="AD142" s="4"/>
      <c r="AE142" s="22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5"/>
      <c r="BA142" s="5"/>
      <c r="BB142" s="5"/>
      <c r="BC142" s="5"/>
      <c r="BD142" s="5"/>
      <c r="BE142" s="5"/>
    </row>
    <row r="143" spans="5:57" ht="12" customHeight="1"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4"/>
      <c r="AD143" s="4"/>
      <c r="AE143" s="22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5"/>
      <c r="BA143" s="5"/>
      <c r="BB143" s="5"/>
      <c r="BC143" s="5"/>
      <c r="BD143" s="5"/>
      <c r="BE143" s="5"/>
    </row>
    <row r="144" spans="5:57" ht="12" customHeight="1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4"/>
      <c r="AD144" s="4"/>
      <c r="AE144" s="22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5"/>
      <c r="BA144" s="5"/>
      <c r="BB144" s="5"/>
      <c r="BC144" s="5"/>
      <c r="BD144" s="5"/>
      <c r="BE144" s="5"/>
    </row>
    <row r="145" spans="5:57" ht="12" customHeight="1"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4"/>
      <c r="AD145" s="4"/>
      <c r="AE145" s="22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5"/>
      <c r="BA145" s="5"/>
      <c r="BB145" s="5"/>
      <c r="BC145" s="5"/>
      <c r="BD145" s="5"/>
      <c r="BE145" s="5"/>
    </row>
    <row r="146" spans="5:57" ht="12" customHeight="1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4"/>
      <c r="AD146" s="4"/>
      <c r="AE146" s="22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5"/>
      <c r="BA146" s="5"/>
      <c r="BB146" s="5"/>
      <c r="BC146" s="5"/>
      <c r="BD146" s="5"/>
      <c r="BE146" s="5"/>
    </row>
    <row r="147" spans="5:57" ht="12" customHeight="1"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4"/>
      <c r="AD147" s="4"/>
      <c r="AE147" s="22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5"/>
      <c r="BA147" s="5"/>
      <c r="BB147" s="5"/>
      <c r="BC147" s="5"/>
      <c r="BD147" s="5"/>
      <c r="BE147" s="5"/>
    </row>
    <row r="148" spans="5:57" ht="12" customHeight="1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4"/>
      <c r="AD148" s="4"/>
      <c r="AE148" s="22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5"/>
      <c r="BA148" s="5"/>
      <c r="BB148" s="5"/>
      <c r="BC148" s="5"/>
      <c r="BD148" s="5"/>
      <c r="BE148" s="5"/>
    </row>
    <row r="149" spans="5:57" ht="12" customHeight="1"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4"/>
      <c r="AD149" s="4"/>
      <c r="AE149" s="22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5"/>
      <c r="BA149" s="5"/>
      <c r="BB149" s="5"/>
      <c r="BC149" s="5"/>
      <c r="BD149" s="5"/>
      <c r="BE149" s="5"/>
    </row>
    <row r="150" spans="5:57" ht="12" customHeight="1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4"/>
      <c r="AD150" s="4"/>
      <c r="AE150" s="22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5"/>
      <c r="BA150" s="5"/>
      <c r="BB150" s="5"/>
      <c r="BC150" s="5"/>
      <c r="BD150" s="5"/>
      <c r="BE150" s="5"/>
    </row>
    <row r="151" spans="5:57" ht="12" customHeight="1"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4"/>
      <c r="AD151" s="4"/>
      <c r="AE151" s="22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5"/>
      <c r="BA151" s="5"/>
      <c r="BB151" s="5"/>
      <c r="BC151" s="5"/>
      <c r="BD151" s="5"/>
      <c r="BE151" s="5"/>
    </row>
    <row r="152" spans="5:57" ht="12" customHeight="1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4"/>
      <c r="AD152" s="4"/>
      <c r="AE152" s="22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5"/>
      <c r="BA152" s="5"/>
      <c r="BB152" s="5"/>
      <c r="BC152" s="5"/>
      <c r="BD152" s="5"/>
      <c r="BE152" s="5"/>
    </row>
    <row r="153" spans="5:57" ht="12" customHeight="1"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4"/>
      <c r="AD153" s="4"/>
      <c r="AE153" s="22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5"/>
      <c r="BA153" s="5"/>
      <c r="BB153" s="5"/>
      <c r="BC153" s="5"/>
      <c r="BD153" s="5"/>
      <c r="BE153" s="5"/>
    </row>
    <row r="154" spans="5:57" ht="12" customHeight="1"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4"/>
      <c r="AD154" s="4"/>
      <c r="AE154" s="22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5"/>
      <c r="BA154" s="5"/>
      <c r="BB154" s="5"/>
      <c r="BC154" s="5"/>
      <c r="BD154" s="5"/>
      <c r="BE154" s="5"/>
    </row>
    <row r="155" spans="5:57" ht="12" customHeight="1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4"/>
      <c r="AD155" s="4"/>
      <c r="AE155" s="22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5"/>
      <c r="BA155" s="5"/>
      <c r="BB155" s="5"/>
      <c r="BC155" s="5"/>
      <c r="BD155" s="5"/>
      <c r="BE155" s="5"/>
    </row>
    <row r="156" spans="5:57" ht="12" customHeight="1"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4"/>
      <c r="AD156" s="4"/>
      <c r="AE156" s="22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5"/>
      <c r="BA156" s="5"/>
      <c r="BB156" s="5"/>
      <c r="BC156" s="5"/>
      <c r="BD156" s="5"/>
      <c r="BE156" s="5"/>
    </row>
    <row r="157" spans="5:57" ht="12" customHeight="1"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4"/>
      <c r="AD157" s="4"/>
      <c r="AE157" s="22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5"/>
      <c r="BA157" s="5"/>
      <c r="BB157" s="5"/>
      <c r="BC157" s="5"/>
      <c r="BD157" s="5"/>
      <c r="BE157" s="5"/>
    </row>
    <row r="158" spans="5:57" ht="12" customHeight="1"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4"/>
      <c r="AD158" s="4"/>
      <c r="AE158" s="22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5"/>
      <c r="BA158" s="5"/>
      <c r="BB158" s="5"/>
      <c r="BC158" s="5"/>
      <c r="BD158" s="5"/>
      <c r="BE158" s="5"/>
    </row>
    <row r="159" spans="5:57" ht="12" customHeight="1"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4"/>
      <c r="AD159" s="4"/>
      <c r="AE159" s="22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5"/>
      <c r="BA159" s="5"/>
      <c r="BB159" s="5"/>
      <c r="BC159" s="5"/>
      <c r="BD159" s="5"/>
      <c r="BE159" s="5"/>
    </row>
    <row r="160" spans="5:57" ht="12" customHeight="1"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4"/>
      <c r="AD160" s="4"/>
      <c r="AE160" s="22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5"/>
      <c r="BA160" s="5"/>
      <c r="BB160" s="5"/>
      <c r="BC160" s="5"/>
      <c r="BD160" s="5"/>
      <c r="BE160" s="5"/>
    </row>
    <row r="161" spans="5:57" ht="12" customHeight="1"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4"/>
      <c r="AD161" s="4"/>
      <c r="AE161" s="22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5"/>
      <c r="BA161" s="5"/>
      <c r="BB161" s="5"/>
      <c r="BC161" s="5"/>
      <c r="BD161" s="5"/>
      <c r="BE161" s="5"/>
    </row>
    <row r="162" spans="5:57" ht="12" customHeight="1"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4"/>
      <c r="AD162" s="4"/>
      <c r="AE162" s="22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5"/>
      <c r="BA162" s="5"/>
      <c r="BB162" s="5"/>
      <c r="BC162" s="5"/>
      <c r="BD162" s="5"/>
      <c r="BE162" s="5"/>
    </row>
    <row r="163" spans="5:57" ht="12" customHeight="1"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4"/>
      <c r="AD163" s="4"/>
      <c r="AE163" s="22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5"/>
      <c r="BA163" s="5"/>
      <c r="BB163" s="5"/>
      <c r="BC163" s="5"/>
      <c r="BD163" s="5"/>
      <c r="BE163" s="5"/>
    </row>
    <row r="164" spans="5:57" ht="12" customHeight="1"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4"/>
      <c r="AD164" s="4"/>
      <c r="AE164" s="22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5"/>
      <c r="BA164" s="5"/>
      <c r="BB164" s="5"/>
      <c r="BC164" s="5"/>
      <c r="BD164" s="5"/>
      <c r="BE164" s="5"/>
    </row>
    <row r="165" spans="5:57" ht="12" customHeight="1"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4"/>
      <c r="AD165" s="4"/>
      <c r="AE165" s="22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5"/>
      <c r="BA165" s="5"/>
      <c r="BB165" s="5"/>
      <c r="BC165" s="5"/>
      <c r="BD165" s="5"/>
      <c r="BE165" s="5"/>
    </row>
    <row r="166" spans="5:57" ht="12" customHeight="1"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4"/>
      <c r="AD166" s="4"/>
      <c r="AE166" s="22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5"/>
      <c r="BA166" s="5"/>
      <c r="BB166" s="5"/>
      <c r="BC166" s="5"/>
      <c r="BD166" s="5"/>
      <c r="BE166" s="5"/>
    </row>
    <row r="167" spans="5:57" ht="12" customHeight="1"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4"/>
      <c r="AD167" s="4"/>
      <c r="AE167" s="22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5"/>
      <c r="BA167" s="5"/>
      <c r="BB167" s="5"/>
      <c r="BC167" s="5"/>
      <c r="BD167" s="5"/>
      <c r="BE167" s="5"/>
    </row>
    <row r="168" spans="5:57" ht="12" customHeight="1"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4"/>
      <c r="AD168" s="4"/>
      <c r="AE168" s="22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5"/>
      <c r="BA168" s="5"/>
      <c r="BB168" s="5"/>
      <c r="BC168" s="5"/>
      <c r="BD168" s="5"/>
      <c r="BE168" s="5"/>
    </row>
    <row r="169" spans="5:57" ht="12" customHeight="1"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4"/>
      <c r="AD169" s="4"/>
      <c r="AE169" s="22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5"/>
      <c r="BA169" s="5"/>
      <c r="BB169" s="5"/>
      <c r="BC169" s="5"/>
      <c r="BD169" s="5"/>
      <c r="BE169" s="5"/>
    </row>
    <row r="170" spans="5:57" ht="12" customHeight="1"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4"/>
      <c r="AD170" s="4"/>
      <c r="AE170" s="22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5"/>
      <c r="BA170" s="5"/>
      <c r="BB170" s="5"/>
      <c r="BC170" s="5"/>
      <c r="BD170" s="5"/>
      <c r="BE170" s="5"/>
    </row>
    <row r="171" spans="5:57" ht="12" customHeight="1"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4"/>
      <c r="AD171" s="4"/>
      <c r="AE171" s="22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5"/>
      <c r="BA171" s="5"/>
      <c r="BB171" s="5"/>
      <c r="BC171" s="5"/>
      <c r="BD171" s="5"/>
      <c r="BE171" s="5"/>
    </row>
    <row r="172" spans="5:57" ht="12" customHeight="1"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4"/>
      <c r="AD172" s="4"/>
      <c r="AE172" s="22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5"/>
      <c r="BA172" s="5"/>
      <c r="BB172" s="5"/>
      <c r="BC172" s="5"/>
      <c r="BD172" s="5"/>
      <c r="BE172" s="5"/>
    </row>
    <row r="173" spans="5:57" ht="12" customHeight="1"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4"/>
      <c r="AD173" s="4"/>
      <c r="AE173" s="22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5"/>
      <c r="BA173" s="5"/>
      <c r="BB173" s="5"/>
      <c r="BC173" s="5"/>
      <c r="BD173" s="5"/>
      <c r="BE173" s="5"/>
    </row>
    <row r="174" spans="5:57" ht="12" customHeight="1"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4"/>
      <c r="AD174" s="4"/>
      <c r="AE174" s="22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5"/>
      <c r="BA174" s="5"/>
      <c r="BB174" s="5"/>
      <c r="BC174" s="5"/>
      <c r="BD174" s="5"/>
      <c r="BE174" s="5"/>
    </row>
    <row r="175" spans="5:57" ht="12" customHeight="1"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4"/>
      <c r="AD175" s="4"/>
      <c r="AE175" s="22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5"/>
      <c r="BA175" s="5"/>
      <c r="BB175" s="5"/>
      <c r="BC175" s="5"/>
      <c r="BD175" s="5"/>
      <c r="BE175" s="5"/>
    </row>
    <row r="176" spans="5:57" ht="12" customHeight="1"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4"/>
      <c r="AD176" s="4"/>
      <c r="AE176" s="22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5"/>
      <c r="BA176" s="5"/>
      <c r="BB176" s="5"/>
      <c r="BC176" s="5"/>
      <c r="BD176" s="5"/>
      <c r="BE176" s="5"/>
    </row>
    <row r="177" spans="5:57" ht="12" customHeight="1"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4"/>
      <c r="AD177" s="4"/>
      <c r="AE177" s="22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5"/>
      <c r="BA177" s="5"/>
      <c r="BB177" s="5"/>
      <c r="BC177" s="5"/>
      <c r="BD177" s="5"/>
      <c r="BE177" s="5"/>
    </row>
    <row r="178" spans="5:57" ht="12" customHeight="1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4"/>
      <c r="AD178" s="4"/>
      <c r="AE178" s="22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5"/>
      <c r="BA178" s="5"/>
      <c r="BB178" s="5"/>
      <c r="BC178" s="5"/>
      <c r="BD178" s="5"/>
      <c r="BE178" s="5"/>
    </row>
    <row r="179" spans="5:57" ht="12" customHeight="1"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4"/>
      <c r="AD179" s="4"/>
      <c r="AE179" s="22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5"/>
      <c r="BA179" s="5"/>
      <c r="BB179" s="5"/>
      <c r="BC179" s="5"/>
      <c r="BD179" s="5"/>
      <c r="BE179" s="5"/>
    </row>
    <row r="180" spans="5:57" ht="12" customHeight="1"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4"/>
      <c r="AD180" s="4"/>
      <c r="AE180" s="22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5"/>
      <c r="BA180" s="5"/>
      <c r="BB180" s="5"/>
      <c r="BC180" s="5"/>
      <c r="BD180" s="5"/>
      <c r="BE180" s="5"/>
    </row>
    <row r="181" spans="5:57" ht="12" customHeight="1"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4"/>
      <c r="AD181" s="4"/>
      <c r="AE181" s="22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5"/>
      <c r="BA181" s="5"/>
      <c r="BB181" s="5"/>
      <c r="BC181" s="5"/>
      <c r="BD181" s="5"/>
      <c r="BE181" s="5"/>
    </row>
    <row r="182" spans="5:57" ht="12" customHeight="1"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4"/>
      <c r="AD182" s="4"/>
      <c r="AE182" s="22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5"/>
      <c r="BA182" s="5"/>
      <c r="BB182" s="5"/>
      <c r="BC182" s="5"/>
      <c r="BD182" s="5"/>
      <c r="BE182" s="5"/>
    </row>
    <row r="183" spans="5:57" ht="12" customHeight="1"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4"/>
      <c r="AD183" s="4"/>
      <c r="AE183" s="22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5"/>
      <c r="BA183" s="5"/>
      <c r="BB183" s="5"/>
      <c r="BC183" s="5"/>
      <c r="BD183" s="5"/>
      <c r="BE183" s="5"/>
    </row>
    <row r="184" spans="5:57" ht="12" customHeight="1"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4"/>
      <c r="AD184" s="4"/>
      <c r="AE184" s="22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5"/>
      <c r="BA184" s="5"/>
      <c r="BB184" s="5"/>
      <c r="BC184" s="5"/>
      <c r="BD184" s="5"/>
      <c r="BE184" s="5"/>
    </row>
    <row r="185" spans="5:57" ht="12" customHeight="1"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4"/>
      <c r="AD185" s="4"/>
      <c r="AE185" s="22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5"/>
      <c r="BA185" s="5"/>
      <c r="BB185" s="5"/>
      <c r="BC185" s="5"/>
      <c r="BD185" s="5"/>
      <c r="BE185" s="5"/>
    </row>
    <row r="186" spans="5:57" ht="12" customHeight="1"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4"/>
      <c r="AD186" s="4"/>
      <c r="AE186" s="22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5"/>
      <c r="BA186" s="5"/>
      <c r="BB186" s="5"/>
      <c r="BC186" s="5"/>
      <c r="BD186" s="5"/>
      <c r="BE186" s="5"/>
    </row>
    <row r="187" spans="5:57" ht="12" customHeight="1"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4"/>
      <c r="AD187" s="4"/>
      <c r="AE187" s="22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5"/>
      <c r="BA187" s="5"/>
      <c r="BB187" s="5"/>
      <c r="BC187" s="5"/>
      <c r="BD187" s="5"/>
      <c r="BE187" s="5"/>
    </row>
    <row r="188" spans="5:57" ht="12" customHeight="1"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4"/>
      <c r="AD188" s="4"/>
      <c r="AE188" s="22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5"/>
      <c r="BA188" s="5"/>
      <c r="BB188" s="5"/>
      <c r="BC188" s="5"/>
      <c r="BD188" s="5"/>
      <c r="BE188" s="5"/>
    </row>
    <row r="189" spans="5:57" ht="12" customHeight="1"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4"/>
      <c r="AD189" s="4"/>
      <c r="AE189" s="22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5"/>
      <c r="BA189" s="5"/>
      <c r="BB189" s="5"/>
      <c r="BC189" s="5"/>
      <c r="BD189" s="5"/>
      <c r="BE189" s="5"/>
    </row>
    <row r="190" spans="5:57" ht="12" customHeight="1"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4"/>
      <c r="AD190" s="4"/>
      <c r="AE190" s="22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5"/>
      <c r="BA190" s="5"/>
      <c r="BB190" s="5"/>
      <c r="BC190" s="5"/>
      <c r="BD190" s="5"/>
      <c r="BE190" s="5"/>
    </row>
    <row r="191" spans="5:57" ht="12" customHeight="1"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4"/>
      <c r="AD191" s="4"/>
      <c r="AE191" s="22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5"/>
      <c r="BA191" s="5"/>
      <c r="BB191" s="5"/>
      <c r="BC191" s="5"/>
      <c r="BD191" s="5"/>
      <c r="BE191" s="5"/>
    </row>
    <row r="192" spans="5:57" ht="12" customHeight="1"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4"/>
      <c r="AD192" s="4"/>
      <c r="AE192" s="22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5"/>
      <c r="BA192" s="5"/>
      <c r="BB192" s="5"/>
      <c r="BC192" s="5"/>
      <c r="BD192" s="5"/>
      <c r="BE192" s="5"/>
    </row>
    <row r="193" spans="5:57" ht="12" customHeight="1"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4"/>
      <c r="AD193" s="4"/>
      <c r="AE193" s="22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5"/>
      <c r="BA193" s="5"/>
      <c r="BB193" s="5"/>
      <c r="BC193" s="5"/>
      <c r="BD193" s="5"/>
      <c r="BE193" s="5"/>
    </row>
    <row r="194" spans="5:57" ht="12" customHeight="1"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4"/>
      <c r="AD194" s="4"/>
      <c r="AE194" s="22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5"/>
      <c r="BA194" s="5"/>
      <c r="BB194" s="5"/>
      <c r="BC194" s="5"/>
      <c r="BD194" s="5"/>
      <c r="BE194" s="5"/>
    </row>
    <row r="195" spans="5:57" ht="12" customHeight="1"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4"/>
      <c r="AD195" s="4"/>
      <c r="AE195" s="22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5"/>
      <c r="BA195" s="5"/>
      <c r="BB195" s="5"/>
      <c r="BC195" s="5"/>
      <c r="BD195" s="5"/>
      <c r="BE195" s="5"/>
    </row>
    <row r="196" spans="5:57" ht="12" customHeight="1"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4"/>
      <c r="AD196" s="4"/>
      <c r="AE196" s="22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5"/>
      <c r="BA196" s="5"/>
      <c r="BB196" s="5"/>
      <c r="BC196" s="5"/>
      <c r="BD196" s="5"/>
      <c r="BE196" s="5"/>
    </row>
    <row r="197" spans="5:57" ht="12" customHeight="1"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4"/>
      <c r="AD197" s="4"/>
      <c r="AE197" s="22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5"/>
      <c r="BA197" s="5"/>
      <c r="BB197" s="5"/>
      <c r="BC197" s="5"/>
      <c r="BD197" s="5"/>
      <c r="BE197" s="5"/>
    </row>
    <row r="198" spans="5:57" ht="12" customHeight="1"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4"/>
      <c r="AD198" s="4"/>
      <c r="AE198" s="22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5"/>
      <c r="BA198" s="5"/>
      <c r="BB198" s="5"/>
      <c r="BC198" s="5"/>
      <c r="BD198" s="5"/>
      <c r="BE198" s="5"/>
    </row>
    <row r="199" spans="5:57" ht="12" customHeight="1"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4"/>
      <c r="AD199" s="4"/>
      <c r="AE199" s="22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5"/>
      <c r="BA199" s="5"/>
      <c r="BB199" s="5"/>
      <c r="BC199" s="5"/>
      <c r="BD199" s="5"/>
      <c r="BE199" s="5"/>
    </row>
    <row r="200" spans="5:57" ht="12" customHeight="1"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4"/>
      <c r="AD200" s="4"/>
      <c r="AE200" s="22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5"/>
      <c r="BA200" s="5"/>
      <c r="BB200" s="5"/>
      <c r="BC200" s="5"/>
      <c r="BD200" s="5"/>
      <c r="BE200" s="5"/>
    </row>
    <row r="201" spans="5:57" ht="12" customHeight="1"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4"/>
      <c r="AD201" s="4"/>
      <c r="AE201" s="22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5"/>
      <c r="BA201" s="5"/>
      <c r="BB201" s="5"/>
      <c r="BC201" s="5"/>
      <c r="BD201" s="5"/>
      <c r="BE201" s="5"/>
    </row>
    <row r="202" spans="5:57" ht="12" customHeight="1"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4"/>
      <c r="AD202" s="4"/>
      <c r="AE202" s="22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5"/>
      <c r="BA202" s="5"/>
      <c r="BB202" s="5"/>
      <c r="BC202" s="5"/>
      <c r="BD202" s="5"/>
      <c r="BE202" s="5"/>
    </row>
    <row r="203" spans="5:57" ht="12" customHeight="1"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4"/>
      <c r="AD203" s="4"/>
      <c r="AE203" s="22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5"/>
      <c r="BA203" s="5"/>
      <c r="BB203" s="5"/>
      <c r="BC203" s="5"/>
      <c r="BD203" s="5"/>
      <c r="BE203" s="5"/>
    </row>
    <row r="204" spans="5:57" ht="12" customHeight="1"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4"/>
      <c r="AD204" s="4"/>
      <c r="AE204" s="22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5"/>
      <c r="BA204" s="5"/>
      <c r="BB204" s="5"/>
      <c r="BC204" s="5"/>
      <c r="BD204" s="5"/>
      <c r="BE204" s="5"/>
    </row>
    <row r="205" spans="5:57" ht="12" customHeight="1"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4"/>
      <c r="AD205" s="4"/>
      <c r="AE205" s="22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5"/>
      <c r="BA205" s="5"/>
      <c r="BB205" s="5"/>
      <c r="BC205" s="5"/>
      <c r="BD205" s="5"/>
      <c r="BE205" s="5"/>
    </row>
    <row r="206" spans="5:57" ht="12" customHeight="1"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4"/>
      <c r="AD206" s="4"/>
      <c r="AE206" s="22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5"/>
      <c r="BA206" s="5"/>
      <c r="BB206" s="5"/>
      <c r="BC206" s="5"/>
      <c r="BD206" s="5"/>
      <c r="BE206" s="5"/>
    </row>
    <row r="207" spans="5:57" ht="12" customHeight="1"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4"/>
      <c r="AD207" s="4"/>
      <c r="AE207" s="22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5"/>
      <c r="BA207" s="5"/>
      <c r="BB207" s="5"/>
      <c r="BC207" s="5"/>
      <c r="BD207" s="5"/>
      <c r="BE207" s="5"/>
    </row>
    <row r="208" spans="5:57" ht="12" customHeight="1"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4"/>
      <c r="AD208" s="4"/>
      <c r="AE208" s="22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5"/>
      <c r="BA208" s="5"/>
      <c r="BB208" s="5"/>
      <c r="BC208" s="5"/>
      <c r="BD208" s="5"/>
      <c r="BE208" s="5"/>
    </row>
    <row r="209" spans="5:57" ht="12" customHeight="1"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4"/>
      <c r="AD209" s="4"/>
      <c r="AE209" s="22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5"/>
      <c r="BA209" s="5"/>
      <c r="BB209" s="5"/>
      <c r="BC209" s="5"/>
      <c r="BD209" s="5"/>
      <c r="BE209" s="5"/>
    </row>
    <row r="210" spans="5:57" ht="12" customHeight="1"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4"/>
      <c r="AD210" s="4"/>
      <c r="AE210" s="22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5"/>
      <c r="BA210" s="5"/>
      <c r="BB210" s="5"/>
      <c r="BC210" s="5"/>
      <c r="BD210" s="5"/>
      <c r="BE210" s="5"/>
    </row>
    <row r="211" spans="5:57" ht="12" customHeight="1"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4"/>
      <c r="AD211" s="4"/>
      <c r="AE211" s="22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5"/>
      <c r="BA211" s="5"/>
      <c r="BB211" s="5"/>
      <c r="BC211" s="5"/>
      <c r="BD211" s="5"/>
      <c r="BE211" s="5"/>
    </row>
    <row r="212" spans="5:57" ht="12" customHeight="1"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4"/>
      <c r="AD212" s="4"/>
      <c r="AE212" s="22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5"/>
      <c r="BA212" s="5"/>
      <c r="BB212" s="5"/>
      <c r="BC212" s="5"/>
      <c r="BD212" s="5"/>
      <c r="BE212" s="5"/>
    </row>
    <row r="213" spans="5:57" ht="12" customHeight="1"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4"/>
      <c r="AD213" s="4"/>
      <c r="AE213" s="22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5"/>
      <c r="BA213" s="5"/>
      <c r="BB213" s="5"/>
      <c r="BC213" s="5"/>
      <c r="BD213" s="5"/>
      <c r="BE213" s="5"/>
    </row>
    <row r="214" spans="5:57" ht="12" customHeight="1"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4"/>
      <c r="AD214" s="4"/>
      <c r="AE214" s="22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5"/>
      <c r="BA214" s="5"/>
      <c r="BB214" s="5"/>
      <c r="BC214" s="5"/>
      <c r="BD214" s="5"/>
      <c r="BE214" s="5"/>
    </row>
    <row r="215" spans="5:57" ht="12" customHeight="1"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4"/>
      <c r="AD215" s="4"/>
      <c r="AE215" s="22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5"/>
      <c r="BA215" s="5"/>
      <c r="BB215" s="5"/>
      <c r="BC215" s="5"/>
      <c r="BD215" s="5"/>
      <c r="BE215" s="5"/>
    </row>
    <row r="216" spans="5:57" ht="12" customHeight="1"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4"/>
      <c r="AD216" s="4"/>
      <c r="AE216" s="22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5"/>
      <c r="BA216" s="5"/>
      <c r="BB216" s="5"/>
      <c r="BC216" s="5"/>
      <c r="BD216" s="5"/>
      <c r="BE216" s="5"/>
    </row>
    <row r="217" spans="5:57" ht="12" customHeight="1"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4"/>
      <c r="AD217" s="4"/>
      <c r="AE217" s="22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5"/>
      <c r="BA217" s="5"/>
      <c r="BB217" s="5"/>
      <c r="BC217" s="5"/>
      <c r="BD217" s="5"/>
      <c r="BE217" s="5"/>
    </row>
    <row r="218" spans="5:57" ht="12" customHeight="1"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4"/>
      <c r="AD218" s="4"/>
      <c r="AE218" s="22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5"/>
      <c r="BA218" s="5"/>
      <c r="BB218" s="5"/>
      <c r="BC218" s="5"/>
      <c r="BD218" s="5"/>
      <c r="BE218" s="5"/>
    </row>
    <row r="219" spans="5:57" ht="12" customHeight="1"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4"/>
      <c r="AD219" s="4"/>
      <c r="AE219" s="22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5"/>
      <c r="BA219" s="5"/>
      <c r="BB219" s="5"/>
      <c r="BC219" s="5"/>
      <c r="BD219" s="5"/>
      <c r="BE219" s="5"/>
    </row>
    <row r="220" spans="5:57" ht="12" customHeight="1"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4"/>
      <c r="AD220" s="4"/>
      <c r="AE220" s="22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5"/>
      <c r="BA220" s="5"/>
      <c r="BB220" s="5"/>
      <c r="BC220" s="5"/>
      <c r="BD220" s="5"/>
      <c r="BE220" s="5"/>
    </row>
    <row r="221" spans="5:57" ht="12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4"/>
      <c r="AD221" s="4"/>
      <c r="AE221" s="22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5"/>
      <c r="BA221" s="5"/>
      <c r="BB221" s="5"/>
      <c r="BC221" s="5"/>
      <c r="BD221" s="5"/>
      <c r="BE221" s="5"/>
    </row>
    <row r="222" spans="5:57" ht="12" customHeight="1"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4"/>
      <c r="AD222" s="4"/>
      <c r="AE222" s="22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5"/>
      <c r="BA222" s="5"/>
      <c r="BB222" s="5"/>
      <c r="BC222" s="5"/>
      <c r="BD222" s="5"/>
      <c r="BE222" s="5"/>
    </row>
    <row r="223" spans="5:57" ht="12" customHeight="1"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4"/>
      <c r="AD223" s="4"/>
      <c r="AE223" s="22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5"/>
      <c r="BA223" s="5"/>
      <c r="BB223" s="5"/>
      <c r="BC223" s="5"/>
      <c r="BD223" s="5"/>
      <c r="BE223" s="5"/>
    </row>
    <row r="224" spans="5:57" ht="12" customHeight="1"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4"/>
      <c r="AD224" s="4"/>
      <c r="AE224" s="22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5"/>
      <c r="BA224" s="5"/>
      <c r="BB224" s="5"/>
      <c r="BC224" s="5"/>
      <c r="BD224" s="5"/>
      <c r="BE224" s="5"/>
    </row>
    <row r="225" spans="5:57" ht="12" customHeight="1"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4"/>
      <c r="AD225" s="4"/>
      <c r="AE225" s="22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5"/>
      <c r="BA225" s="5"/>
      <c r="BB225" s="5"/>
      <c r="BC225" s="5"/>
      <c r="BD225" s="5"/>
      <c r="BE225" s="5"/>
    </row>
    <row r="226" spans="5:57" ht="12" customHeight="1"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4"/>
      <c r="AD226" s="4"/>
      <c r="AE226" s="22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5"/>
      <c r="BA226" s="5"/>
      <c r="BB226" s="5"/>
      <c r="BC226" s="5"/>
      <c r="BD226" s="5"/>
      <c r="BE226" s="5"/>
    </row>
    <row r="227" spans="5:57" ht="12" customHeight="1"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4"/>
      <c r="AD227" s="4"/>
      <c r="AE227" s="22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5"/>
      <c r="BA227" s="5"/>
      <c r="BB227" s="5"/>
      <c r="BC227" s="5"/>
      <c r="BD227" s="5"/>
      <c r="BE227" s="5"/>
    </row>
    <row r="228" spans="5:57" ht="12" customHeight="1"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4"/>
      <c r="AD228" s="4"/>
      <c r="AE228" s="22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5"/>
      <c r="BA228" s="5"/>
      <c r="BB228" s="5"/>
      <c r="BC228" s="5"/>
      <c r="BD228" s="5"/>
      <c r="BE228" s="5"/>
    </row>
    <row r="229" spans="5:57" ht="12" customHeight="1"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4"/>
      <c r="AD229" s="4"/>
      <c r="AE229" s="22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5"/>
      <c r="BA229" s="5"/>
      <c r="BB229" s="5"/>
      <c r="BC229" s="5"/>
      <c r="BD229" s="5"/>
      <c r="BE229" s="5"/>
    </row>
    <row r="230" spans="5:57" ht="12" customHeight="1"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4"/>
      <c r="AD230" s="4"/>
      <c r="AE230" s="22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5"/>
      <c r="BA230" s="5"/>
      <c r="BB230" s="5"/>
      <c r="BC230" s="5"/>
      <c r="BD230" s="5"/>
      <c r="BE230" s="5"/>
    </row>
    <row r="231" spans="5:57" ht="12" customHeight="1"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4"/>
      <c r="AD231" s="4"/>
      <c r="AE231" s="22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5"/>
      <c r="BA231" s="5"/>
      <c r="BB231" s="5"/>
      <c r="BC231" s="5"/>
      <c r="BD231" s="5"/>
      <c r="BE231" s="5"/>
    </row>
    <row r="232" spans="5:57" ht="12" customHeight="1"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4"/>
      <c r="AD232" s="4"/>
      <c r="AE232" s="22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5"/>
      <c r="BA232" s="5"/>
      <c r="BB232" s="5"/>
      <c r="BC232" s="5"/>
      <c r="BD232" s="5"/>
      <c r="BE232" s="5"/>
    </row>
    <row r="233" spans="5:57" ht="12" customHeight="1"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4"/>
      <c r="AD233" s="4"/>
      <c r="AE233" s="22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5"/>
      <c r="BA233" s="5"/>
      <c r="BB233" s="5"/>
      <c r="BC233" s="5"/>
      <c r="BD233" s="5"/>
      <c r="BE233" s="5"/>
    </row>
    <row r="234" spans="5:57" ht="12" customHeight="1"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4"/>
      <c r="AD234" s="4"/>
      <c r="AE234" s="22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5"/>
      <c r="BA234" s="5"/>
      <c r="BB234" s="5"/>
      <c r="BC234" s="5"/>
      <c r="BD234" s="5"/>
      <c r="BE234" s="5"/>
    </row>
    <row r="235" spans="5:57" ht="12" customHeight="1"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4"/>
      <c r="AD235" s="4"/>
      <c r="AE235" s="22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5"/>
      <c r="BA235" s="5"/>
      <c r="BB235" s="5"/>
      <c r="BC235" s="5"/>
      <c r="BD235" s="5"/>
      <c r="BE235" s="5"/>
    </row>
    <row r="236" spans="5:57" ht="12" customHeight="1"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4"/>
      <c r="AD236" s="4"/>
      <c r="AE236" s="22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5"/>
      <c r="BA236" s="5"/>
      <c r="BB236" s="5"/>
      <c r="BC236" s="5"/>
      <c r="BD236" s="5"/>
      <c r="BE236" s="5"/>
    </row>
    <row r="237" spans="5:57" ht="12" customHeight="1"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4"/>
      <c r="AD237" s="4"/>
      <c r="AE237" s="22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5"/>
      <c r="BA237" s="5"/>
      <c r="BB237" s="5"/>
      <c r="BC237" s="5"/>
      <c r="BD237" s="5"/>
      <c r="BE237" s="5"/>
    </row>
    <row r="238" spans="5:57" ht="12" customHeight="1"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4"/>
      <c r="AD238" s="4"/>
      <c r="AE238" s="22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5"/>
      <c r="BA238" s="5"/>
      <c r="BB238" s="5"/>
      <c r="BC238" s="5"/>
      <c r="BD238" s="5"/>
      <c r="BE238" s="5"/>
    </row>
    <row r="239" spans="5:57" ht="12" customHeight="1"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4"/>
      <c r="AD239" s="4"/>
      <c r="AE239" s="22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5"/>
      <c r="BA239" s="5"/>
      <c r="BB239" s="5"/>
      <c r="BC239" s="5"/>
      <c r="BD239" s="5"/>
      <c r="BE239" s="5"/>
    </row>
    <row r="240" spans="5:57" ht="12" customHeight="1"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4"/>
      <c r="AD240" s="4"/>
      <c r="AE240" s="22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5"/>
      <c r="BA240" s="5"/>
      <c r="BB240" s="5"/>
      <c r="BC240" s="5"/>
      <c r="BD240" s="5"/>
      <c r="BE240" s="5"/>
    </row>
    <row r="241" spans="5:57" ht="12" customHeight="1"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4"/>
      <c r="AD241" s="4"/>
      <c r="AE241" s="22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5"/>
      <c r="BA241" s="5"/>
      <c r="BB241" s="5"/>
      <c r="BC241" s="5"/>
      <c r="BD241" s="5"/>
      <c r="BE241" s="5"/>
    </row>
    <row r="242" spans="5:57" ht="12" customHeight="1"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4"/>
      <c r="AD242" s="4"/>
      <c r="AE242" s="22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5"/>
      <c r="BA242" s="5"/>
      <c r="BB242" s="5"/>
      <c r="BC242" s="5"/>
      <c r="BD242" s="5"/>
      <c r="BE242" s="5"/>
    </row>
    <row r="243" spans="5:57" ht="12" customHeight="1"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4"/>
      <c r="AD243" s="4"/>
      <c r="AE243" s="22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5"/>
      <c r="BA243" s="5"/>
      <c r="BB243" s="5"/>
      <c r="BC243" s="5"/>
      <c r="BD243" s="5"/>
      <c r="BE243" s="5"/>
    </row>
    <row r="244" spans="5:57" ht="12" customHeight="1"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4"/>
      <c r="AD244" s="4"/>
      <c r="AE244" s="22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5"/>
      <c r="BA244" s="5"/>
      <c r="BB244" s="5"/>
      <c r="BC244" s="5"/>
      <c r="BD244" s="5"/>
      <c r="BE244" s="5"/>
    </row>
    <row r="245" spans="5:57" ht="12" customHeight="1"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4"/>
      <c r="AD245" s="4"/>
      <c r="AE245" s="22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5"/>
      <c r="BA245" s="5"/>
      <c r="BB245" s="5"/>
      <c r="BC245" s="5"/>
      <c r="BD245" s="5"/>
      <c r="BE245" s="5"/>
    </row>
    <row r="246" spans="5:57" ht="12" customHeight="1"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4"/>
      <c r="AD246" s="4"/>
      <c r="AE246" s="22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5"/>
      <c r="BA246" s="5"/>
      <c r="BB246" s="5"/>
      <c r="BC246" s="5"/>
      <c r="BD246" s="5"/>
      <c r="BE246" s="5"/>
    </row>
    <row r="247" spans="5:57" ht="12" customHeight="1"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4"/>
      <c r="AD247" s="4"/>
      <c r="AE247" s="22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5"/>
      <c r="BA247" s="5"/>
      <c r="BB247" s="5"/>
      <c r="BC247" s="5"/>
      <c r="BD247" s="5"/>
      <c r="BE247" s="5"/>
    </row>
    <row r="248" spans="5:57" ht="12" customHeight="1"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4"/>
      <c r="AD248" s="4"/>
      <c r="AE248" s="22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5"/>
      <c r="BA248" s="5"/>
      <c r="BB248" s="5"/>
      <c r="BC248" s="5"/>
      <c r="BD248" s="5"/>
      <c r="BE248" s="5"/>
    </row>
    <row r="249" spans="5:57" ht="12" customHeight="1"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4"/>
      <c r="AD249" s="4"/>
      <c r="AE249" s="22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5"/>
      <c r="BA249" s="5"/>
      <c r="BB249" s="5"/>
      <c r="BC249" s="5"/>
      <c r="BD249" s="5"/>
      <c r="BE249" s="5"/>
    </row>
    <row r="250" spans="5:57" ht="12" customHeight="1"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4"/>
      <c r="AD250" s="4"/>
      <c r="AE250" s="22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5"/>
      <c r="BA250" s="5"/>
      <c r="BB250" s="5"/>
      <c r="BC250" s="5"/>
      <c r="BD250" s="5"/>
      <c r="BE250" s="5"/>
    </row>
    <row r="251" spans="5:57" ht="12" customHeight="1"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4"/>
      <c r="AD251" s="4"/>
      <c r="AE251" s="22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5"/>
      <c r="BA251" s="5"/>
      <c r="BB251" s="5"/>
      <c r="BC251" s="5"/>
      <c r="BD251" s="5"/>
      <c r="BE251" s="5"/>
    </row>
    <row r="252" spans="5:57" ht="12" customHeight="1"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4"/>
      <c r="AD252" s="4"/>
      <c r="AE252" s="22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5"/>
      <c r="BA252" s="5"/>
      <c r="BB252" s="5"/>
      <c r="BC252" s="5"/>
      <c r="BD252" s="5"/>
      <c r="BE252" s="5"/>
    </row>
    <row r="253" spans="5:57" ht="12" customHeight="1"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4"/>
      <c r="AD253" s="4"/>
      <c r="AE253" s="22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5"/>
      <c r="BA253" s="5"/>
      <c r="BB253" s="5"/>
      <c r="BC253" s="5"/>
      <c r="BD253" s="5"/>
      <c r="BE253" s="5"/>
    </row>
    <row r="254" spans="5:57" ht="12" customHeight="1"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4"/>
      <c r="AD254" s="4"/>
      <c r="AE254" s="22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5"/>
      <c r="BA254" s="5"/>
      <c r="BB254" s="5"/>
      <c r="BC254" s="5"/>
      <c r="BD254" s="5"/>
      <c r="BE254" s="5"/>
    </row>
    <row r="255" spans="5:57" ht="12" customHeight="1"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4"/>
      <c r="AD255" s="4"/>
      <c r="AE255" s="22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5"/>
      <c r="BA255" s="5"/>
      <c r="BB255" s="5"/>
      <c r="BC255" s="5"/>
      <c r="BD255" s="5"/>
      <c r="BE255" s="5"/>
    </row>
    <row r="256" spans="5:57" ht="12" customHeight="1"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4"/>
      <c r="AD256" s="4"/>
      <c r="AE256" s="22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5"/>
      <c r="BA256" s="5"/>
      <c r="BB256" s="5"/>
      <c r="BC256" s="5"/>
      <c r="BD256" s="5"/>
      <c r="BE256" s="5"/>
    </row>
    <row r="257" spans="5:57" ht="12" customHeight="1"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4"/>
      <c r="AD257" s="4"/>
      <c r="AE257" s="22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5"/>
      <c r="BA257" s="5"/>
      <c r="BB257" s="5"/>
      <c r="BC257" s="5"/>
      <c r="BD257" s="5"/>
      <c r="BE257" s="5"/>
    </row>
    <row r="258" spans="5:57" ht="12" customHeight="1"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4"/>
      <c r="AD258" s="4"/>
      <c r="AE258" s="22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5"/>
      <c r="BA258" s="5"/>
      <c r="BB258" s="5"/>
      <c r="BC258" s="5"/>
      <c r="BD258" s="5"/>
      <c r="BE258" s="5"/>
    </row>
    <row r="259" spans="5:57" ht="12" customHeight="1"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4"/>
      <c r="AD259" s="4"/>
      <c r="AE259" s="22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5"/>
      <c r="BA259" s="5"/>
      <c r="BB259" s="5"/>
      <c r="BC259" s="5"/>
      <c r="BD259" s="5"/>
      <c r="BE259" s="5"/>
    </row>
    <row r="260" spans="5:57" ht="12" customHeight="1"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4"/>
      <c r="AD260" s="4"/>
      <c r="AE260" s="22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5"/>
      <c r="BA260" s="5"/>
      <c r="BB260" s="5"/>
      <c r="BC260" s="5"/>
      <c r="BD260" s="5"/>
      <c r="BE260" s="5"/>
    </row>
    <row r="261" spans="5:57" ht="12" customHeight="1"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4"/>
      <c r="AD261" s="4"/>
      <c r="AE261" s="22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5"/>
      <c r="BA261" s="5"/>
      <c r="BB261" s="5"/>
      <c r="BC261" s="5"/>
      <c r="BD261" s="5"/>
      <c r="BE261" s="5"/>
    </row>
    <row r="262" spans="5:57" ht="12" customHeight="1"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4"/>
      <c r="AD262" s="4"/>
      <c r="AE262" s="22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5"/>
      <c r="BA262" s="5"/>
      <c r="BB262" s="5"/>
      <c r="BC262" s="5"/>
      <c r="BD262" s="5"/>
      <c r="BE262" s="5"/>
    </row>
    <row r="263" spans="5:57" ht="12" customHeight="1"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4"/>
      <c r="AD263" s="4"/>
      <c r="AE263" s="22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5"/>
      <c r="BA263" s="5"/>
      <c r="BB263" s="5"/>
      <c r="BC263" s="5"/>
      <c r="BD263" s="5"/>
      <c r="BE263" s="5"/>
    </row>
    <row r="264" spans="5:57" ht="12" customHeight="1"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4"/>
      <c r="AD264" s="4"/>
      <c r="AE264" s="22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5"/>
      <c r="BA264" s="5"/>
      <c r="BB264" s="5"/>
      <c r="BC264" s="5"/>
      <c r="BD264" s="5"/>
      <c r="BE264" s="5"/>
    </row>
    <row r="265" spans="5:57" ht="12" customHeight="1"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4"/>
      <c r="AD265" s="4"/>
      <c r="AE265" s="22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5"/>
      <c r="BA265" s="5"/>
      <c r="BB265" s="5"/>
      <c r="BC265" s="5"/>
      <c r="BD265" s="5"/>
      <c r="BE265" s="5"/>
    </row>
    <row r="266" spans="5:57" ht="12" customHeight="1"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4"/>
      <c r="AD266" s="4"/>
      <c r="AE266" s="22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5"/>
      <c r="BA266" s="5"/>
      <c r="BB266" s="5"/>
      <c r="BC266" s="5"/>
      <c r="BD266" s="5"/>
      <c r="BE266" s="5"/>
    </row>
    <row r="267" spans="5:57" ht="12" customHeight="1"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4"/>
      <c r="AD267" s="4"/>
      <c r="AE267" s="22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5"/>
      <c r="BA267" s="5"/>
      <c r="BB267" s="5"/>
      <c r="BC267" s="5"/>
      <c r="BD267" s="5"/>
      <c r="BE267" s="5"/>
    </row>
    <row r="268" spans="5:57" ht="12" customHeight="1"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4"/>
      <c r="AD268" s="4"/>
      <c r="AE268" s="22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5"/>
      <c r="BA268" s="5"/>
      <c r="BB268" s="5"/>
      <c r="BC268" s="5"/>
      <c r="BD268" s="5"/>
      <c r="BE268" s="5"/>
    </row>
    <row r="269" spans="5:57" ht="12" customHeight="1"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4"/>
      <c r="AD269" s="4"/>
      <c r="AE269" s="22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5"/>
      <c r="BA269" s="5"/>
      <c r="BB269" s="5"/>
      <c r="BC269" s="5"/>
      <c r="BD269" s="5"/>
      <c r="BE269" s="5"/>
    </row>
    <row r="270" spans="5:57" ht="12" customHeight="1"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4"/>
      <c r="AD270" s="4"/>
      <c r="AE270" s="22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5"/>
      <c r="BA270" s="5"/>
      <c r="BB270" s="5"/>
      <c r="BC270" s="5"/>
      <c r="BD270" s="5"/>
      <c r="BE270" s="5"/>
    </row>
    <row r="271" spans="5:57" ht="12" customHeight="1"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4"/>
      <c r="AD271" s="4"/>
      <c r="AE271" s="22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5"/>
      <c r="BA271" s="5"/>
      <c r="BB271" s="5"/>
      <c r="BC271" s="5"/>
      <c r="BD271" s="5"/>
      <c r="BE271" s="5"/>
    </row>
    <row r="272" spans="5:57" ht="12" customHeight="1"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4"/>
      <c r="AD272" s="4"/>
      <c r="AE272" s="22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5"/>
      <c r="BA272" s="5"/>
      <c r="BB272" s="5"/>
      <c r="BC272" s="5"/>
      <c r="BD272" s="5"/>
      <c r="BE272" s="5"/>
    </row>
    <row r="273" spans="5:57" ht="12" customHeight="1"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4"/>
      <c r="AD273" s="4"/>
      <c r="AE273" s="22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5"/>
      <c r="BA273" s="5"/>
      <c r="BB273" s="5"/>
      <c r="BC273" s="5"/>
      <c r="BD273" s="5"/>
      <c r="BE273" s="5"/>
    </row>
    <row r="274" spans="5:57" ht="12" customHeight="1"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4"/>
      <c r="AD274" s="4"/>
      <c r="AE274" s="22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5"/>
      <c r="BA274" s="5"/>
      <c r="BB274" s="5"/>
      <c r="BC274" s="5"/>
      <c r="BD274" s="5"/>
      <c r="BE274" s="5"/>
    </row>
    <row r="275" spans="5:57" ht="12" customHeight="1"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4"/>
      <c r="AD275" s="4"/>
      <c r="AE275" s="22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5"/>
      <c r="BA275" s="5"/>
      <c r="BB275" s="5"/>
      <c r="BC275" s="5"/>
      <c r="BD275" s="5"/>
      <c r="BE275" s="5"/>
    </row>
    <row r="276" spans="5:57" ht="12" customHeight="1"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4"/>
      <c r="AD276" s="4"/>
      <c r="AE276" s="22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5"/>
      <c r="BA276" s="5"/>
      <c r="BB276" s="5"/>
      <c r="BC276" s="5"/>
      <c r="BD276" s="5"/>
      <c r="BE276" s="5"/>
    </row>
    <row r="277" spans="5:57" ht="12" customHeight="1"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4"/>
      <c r="AD277" s="4"/>
      <c r="AE277" s="22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5"/>
      <c r="BA277" s="5"/>
      <c r="BB277" s="5"/>
      <c r="BC277" s="5"/>
      <c r="BD277" s="5"/>
      <c r="BE277" s="5"/>
    </row>
    <row r="278" spans="5:57" ht="12" customHeight="1"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4"/>
      <c r="AD278" s="4"/>
      <c r="AE278" s="22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5"/>
      <c r="BA278" s="5"/>
      <c r="BB278" s="5"/>
      <c r="BC278" s="5"/>
      <c r="BD278" s="5"/>
      <c r="BE278" s="5"/>
    </row>
    <row r="279" spans="5:57" ht="12" customHeight="1"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4"/>
      <c r="AD279" s="4"/>
      <c r="AE279" s="22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5"/>
      <c r="BA279" s="5"/>
      <c r="BB279" s="5"/>
      <c r="BC279" s="5"/>
      <c r="BD279" s="5"/>
      <c r="BE279" s="5"/>
    </row>
    <row r="280" spans="5:57" ht="12" customHeight="1"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4"/>
      <c r="AD280" s="4"/>
      <c r="AE280" s="22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5"/>
      <c r="BA280" s="5"/>
      <c r="BB280" s="5"/>
      <c r="BC280" s="5"/>
      <c r="BD280" s="5"/>
      <c r="BE280" s="5"/>
    </row>
    <row r="281" spans="5:57" ht="12" customHeight="1"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4"/>
      <c r="AD281" s="4"/>
      <c r="AE281" s="22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5"/>
      <c r="BA281" s="5"/>
      <c r="BB281" s="5"/>
      <c r="BC281" s="5"/>
      <c r="BD281" s="5"/>
      <c r="BE281" s="5"/>
    </row>
    <row r="282" spans="5:57" ht="12" customHeight="1"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4"/>
      <c r="AD282" s="4"/>
      <c r="AE282" s="22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5"/>
      <c r="BA282" s="5"/>
      <c r="BB282" s="5"/>
      <c r="BC282" s="5"/>
      <c r="BD282" s="5"/>
      <c r="BE282" s="5"/>
    </row>
    <row r="283" spans="5:57" ht="12" customHeight="1"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4"/>
      <c r="AD283" s="4"/>
      <c r="AE283" s="22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5"/>
      <c r="BA283" s="5"/>
      <c r="BB283" s="5"/>
      <c r="BC283" s="5"/>
      <c r="BD283" s="5"/>
      <c r="BE283" s="5"/>
    </row>
    <row r="284" spans="5:57" ht="12" customHeight="1"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4"/>
      <c r="AD284" s="4"/>
      <c r="AE284" s="22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5"/>
      <c r="BA284" s="5"/>
      <c r="BB284" s="5"/>
      <c r="BC284" s="5"/>
      <c r="BD284" s="5"/>
      <c r="BE284" s="5"/>
    </row>
    <row r="285" spans="5:57" ht="12" customHeight="1"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4"/>
      <c r="AD285" s="4"/>
      <c r="AE285" s="22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5"/>
      <c r="BA285" s="5"/>
      <c r="BB285" s="5"/>
      <c r="BC285" s="5"/>
      <c r="BD285" s="5"/>
      <c r="BE285" s="5"/>
    </row>
    <row r="286" spans="5:57" ht="12" customHeight="1"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4"/>
      <c r="AD286" s="4"/>
      <c r="AE286" s="22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5"/>
      <c r="BA286" s="5"/>
      <c r="BB286" s="5"/>
      <c r="BC286" s="5"/>
      <c r="BD286" s="5"/>
      <c r="BE286" s="5"/>
    </row>
    <row r="287" spans="5:57" ht="12" customHeight="1"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4"/>
      <c r="AD287" s="4"/>
      <c r="AE287" s="22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5"/>
      <c r="BA287" s="5"/>
      <c r="BB287" s="5"/>
      <c r="BC287" s="5"/>
      <c r="BD287" s="5"/>
      <c r="BE287" s="5"/>
    </row>
    <row r="288" spans="5:57" ht="12" customHeight="1"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4"/>
      <c r="AD288" s="4"/>
      <c r="AE288" s="22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5"/>
      <c r="BA288" s="5"/>
      <c r="BB288" s="5"/>
      <c r="BC288" s="5"/>
      <c r="BD288" s="5"/>
      <c r="BE288" s="5"/>
    </row>
    <row r="289" spans="5:57" ht="12" customHeight="1"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4"/>
      <c r="AD289" s="4"/>
      <c r="AE289" s="22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5"/>
      <c r="BA289" s="5"/>
      <c r="BB289" s="5"/>
      <c r="BC289" s="5"/>
      <c r="BD289" s="5"/>
      <c r="BE289" s="5"/>
    </row>
    <row r="290" spans="5:57" ht="12" customHeight="1"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4"/>
      <c r="AD290" s="4"/>
      <c r="AE290" s="22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5"/>
      <c r="BA290" s="5"/>
      <c r="BB290" s="5"/>
      <c r="BC290" s="5"/>
      <c r="BD290" s="5"/>
      <c r="BE290" s="5"/>
    </row>
    <row r="291" spans="5:57" ht="12" customHeight="1"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4"/>
      <c r="AD291" s="4"/>
      <c r="AE291" s="22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5"/>
      <c r="BA291" s="5"/>
      <c r="BB291" s="5"/>
      <c r="BC291" s="5"/>
      <c r="BD291" s="5"/>
      <c r="BE291" s="5"/>
    </row>
    <row r="292" spans="5:57" ht="12" customHeight="1"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4"/>
      <c r="AD292" s="4"/>
      <c r="AE292" s="22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5"/>
      <c r="BA292" s="5"/>
      <c r="BB292" s="5"/>
      <c r="BC292" s="5"/>
      <c r="BD292" s="5"/>
      <c r="BE292" s="5"/>
    </row>
    <row r="293" spans="5:57" ht="12" customHeight="1"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4"/>
      <c r="AD293" s="4"/>
      <c r="AE293" s="22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5"/>
      <c r="BA293" s="5"/>
      <c r="BB293" s="5"/>
      <c r="BC293" s="5"/>
      <c r="BD293" s="5"/>
      <c r="BE293" s="5"/>
    </row>
    <row r="294" spans="5:57" ht="12" customHeight="1"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4"/>
      <c r="AD294" s="4"/>
      <c r="AE294" s="22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5"/>
      <c r="BA294" s="5"/>
      <c r="BB294" s="5"/>
      <c r="BC294" s="5"/>
      <c r="BD294" s="5"/>
      <c r="BE294" s="5"/>
    </row>
    <row r="295" spans="5:57" ht="12" customHeight="1"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4"/>
      <c r="AD295" s="4"/>
      <c r="AE295" s="22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5"/>
      <c r="BA295" s="5"/>
      <c r="BB295" s="5"/>
      <c r="BC295" s="5"/>
      <c r="BD295" s="5"/>
      <c r="BE295" s="5"/>
    </row>
    <row r="296" spans="5:57" ht="12" customHeight="1"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4"/>
      <c r="AD296" s="4"/>
      <c r="AE296" s="22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5"/>
      <c r="BA296" s="5"/>
      <c r="BB296" s="5"/>
      <c r="BC296" s="5"/>
      <c r="BD296" s="5"/>
      <c r="BE296" s="5"/>
    </row>
    <row r="297" spans="5:57" ht="12" customHeight="1"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4"/>
      <c r="AD297" s="4"/>
      <c r="AE297" s="22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5"/>
      <c r="BA297" s="5"/>
      <c r="BB297" s="5"/>
      <c r="BC297" s="5"/>
      <c r="BD297" s="5"/>
      <c r="BE297" s="5"/>
    </row>
    <row r="298" spans="5:57" ht="12" customHeight="1"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4"/>
      <c r="AD298" s="4"/>
      <c r="AE298" s="22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5"/>
      <c r="BA298" s="5"/>
      <c r="BB298" s="5"/>
      <c r="BC298" s="5"/>
      <c r="BD298" s="5"/>
      <c r="BE298" s="5"/>
    </row>
    <row r="299" spans="5:57" ht="12" customHeight="1"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4"/>
      <c r="AD299" s="4"/>
      <c r="AE299" s="22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5"/>
      <c r="BA299" s="5"/>
      <c r="BB299" s="5"/>
      <c r="BC299" s="5"/>
      <c r="BD299" s="5"/>
      <c r="BE299" s="5"/>
    </row>
    <row r="300" spans="5:57" ht="12" customHeight="1"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4"/>
      <c r="AD300" s="4"/>
      <c r="AE300" s="22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5"/>
      <c r="BA300" s="5"/>
      <c r="BB300" s="5"/>
      <c r="BC300" s="5"/>
      <c r="BD300" s="5"/>
      <c r="BE300" s="5"/>
    </row>
    <row r="301" spans="5:57" ht="12" customHeight="1"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4"/>
      <c r="AD301" s="4"/>
      <c r="AE301" s="22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5"/>
      <c r="BA301" s="5"/>
      <c r="BB301" s="5"/>
      <c r="BC301" s="5"/>
      <c r="BD301" s="5"/>
      <c r="BE301" s="5"/>
    </row>
    <row r="302" spans="5:57" ht="12" customHeight="1"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4"/>
      <c r="AD302" s="4"/>
      <c r="AE302" s="22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5"/>
      <c r="BA302" s="5"/>
      <c r="BB302" s="5"/>
      <c r="BC302" s="5"/>
      <c r="BD302" s="5"/>
      <c r="BE302" s="5"/>
    </row>
    <row r="303" spans="5:57" ht="12" customHeight="1"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4"/>
      <c r="AD303" s="4"/>
      <c r="AE303" s="22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5"/>
      <c r="BA303" s="5"/>
      <c r="BB303" s="5"/>
      <c r="BC303" s="5"/>
      <c r="BD303" s="5"/>
      <c r="BE303" s="5"/>
    </row>
    <row r="304" spans="5:57" ht="12" customHeight="1"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4"/>
      <c r="AD304" s="4"/>
      <c r="AE304" s="22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5"/>
      <c r="BA304" s="5"/>
      <c r="BB304" s="5"/>
      <c r="BC304" s="5"/>
      <c r="BD304" s="5"/>
      <c r="BE304" s="5"/>
    </row>
    <row r="305" spans="5:57" ht="12" customHeight="1"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4"/>
      <c r="AD305" s="4"/>
      <c r="AE305" s="22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5"/>
      <c r="BA305" s="5"/>
      <c r="BB305" s="5"/>
      <c r="BC305" s="5"/>
      <c r="BD305" s="5"/>
      <c r="BE305" s="5"/>
    </row>
    <row r="306" spans="5:57" ht="12" customHeight="1"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4"/>
      <c r="AD306" s="4"/>
      <c r="AE306" s="22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5"/>
      <c r="BA306" s="5"/>
      <c r="BB306" s="5"/>
      <c r="BC306" s="5"/>
      <c r="BD306" s="5"/>
      <c r="BE306" s="5"/>
    </row>
    <row r="307" spans="5:57" ht="12" customHeight="1"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4"/>
      <c r="AD307" s="4"/>
      <c r="AE307" s="22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5"/>
      <c r="BA307" s="5"/>
      <c r="BB307" s="5"/>
      <c r="BC307" s="5"/>
      <c r="BD307" s="5"/>
      <c r="BE307" s="5"/>
    </row>
    <row r="308" spans="5:57" ht="12" customHeight="1"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4"/>
      <c r="AD308" s="4"/>
      <c r="AE308" s="22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5"/>
      <c r="BA308" s="5"/>
      <c r="BB308" s="5"/>
      <c r="BC308" s="5"/>
      <c r="BD308" s="5"/>
      <c r="BE308" s="5"/>
    </row>
    <row r="309" spans="5:57" ht="12" customHeight="1"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4"/>
      <c r="AD309" s="4"/>
      <c r="AE309" s="22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5"/>
      <c r="BA309" s="5"/>
      <c r="BB309" s="5"/>
      <c r="BC309" s="5"/>
      <c r="BD309" s="5"/>
      <c r="BE309" s="5"/>
    </row>
    <row r="310" spans="5:57" ht="12" customHeight="1"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4"/>
      <c r="AD310" s="4"/>
      <c r="AE310" s="22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5"/>
      <c r="BA310" s="5"/>
      <c r="BB310" s="5"/>
      <c r="BC310" s="5"/>
      <c r="BD310" s="5"/>
      <c r="BE310" s="5"/>
    </row>
    <row r="311" spans="5:57" ht="12" customHeight="1"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4"/>
      <c r="AD311" s="4"/>
      <c r="AE311" s="22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5"/>
      <c r="BA311" s="5"/>
      <c r="BB311" s="5"/>
      <c r="BC311" s="5"/>
      <c r="BD311" s="5"/>
      <c r="BE311" s="5"/>
    </row>
    <row r="312" spans="5:57" ht="12" customHeight="1"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4"/>
      <c r="AD312" s="4"/>
      <c r="AE312" s="22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5"/>
      <c r="BA312" s="5"/>
      <c r="BB312" s="5"/>
      <c r="BC312" s="5"/>
      <c r="BD312" s="5"/>
      <c r="BE312" s="5"/>
    </row>
    <row r="313" spans="5:57" ht="12" customHeight="1"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4"/>
      <c r="AD313" s="4"/>
      <c r="AE313" s="22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5"/>
      <c r="BA313" s="5"/>
      <c r="BB313" s="5"/>
      <c r="BC313" s="5"/>
      <c r="BD313" s="5"/>
      <c r="BE313" s="5"/>
    </row>
    <row r="314" spans="5:57" ht="12" customHeight="1"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4"/>
      <c r="AD314" s="4"/>
      <c r="AE314" s="22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5"/>
      <c r="BA314" s="5"/>
      <c r="BB314" s="5"/>
      <c r="BC314" s="5"/>
      <c r="BD314" s="5"/>
      <c r="BE314" s="5"/>
    </row>
    <row r="315" spans="5:57" ht="12" customHeight="1"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4"/>
      <c r="AD315" s="4"/>
      <c r="AE315" s="22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5"/>
      <c r="BA315" s="5"/>
      <c r="BB315" s="5"/>
      <c r="BC315" s="5"/>
      <c r="BD315" s="5"/>
      <c r="BE315" s="5"/>
    </row>
    <row r="316" spans="5:57" ht="12" customHeight="1"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4"/>
      <c r="AD316" s="4"/>
      <c r="AE316" s="22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5"/>
      <c r="BA316" s="5"/>
      <c r="BB316" s="5"/>
      <c r="BC316" s="5"/>
      <c r="BD316" s="5"/>
      <c r="BE316" s="5"/>
    </row>
    <row r="317" spans="5:57" ht="12" customHeight="1"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4"/>
      <c r="AD317" s="4"/>
      <c r="AE317" s="22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5"/>
      <c r="BA317" s="5"/>
      <c r="BB317" s="5"/>
      <c r="BC317" s="5"/>
      <c r="BD317" s="5"/>
      <c r="BE317" s="5"/>
    </row>
    <row r="318" spans="5:57" ht="12" customHeight="1"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4"/>
      <c r="AD318" s="4"/>
      <c r="AE318" s="22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5"/>
      <c r="BA318" s="5"/>
      <c r="BB318" s="5"/>
      <c r="BC318" s="5"/>
      <c r="BD318" s="5"/>
      <c r="BE318" s="5"/>
    </row>
    <row r="319" spans="5:57" ht="12" customHeight="1"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4"/>
      <c r="AD319" s="4"/>
      <c r="AE319" s="22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5"/>
      <c r="BA319" s="5"/>
      <c r="BB319" s="5"/>
      <c r="BC319" s="5"/>
      <c r="BD319" s="5"/>
      <c r="BE319" s="5"/>
    </row>
    <row r="320" spans="5:57" ht="12" customHeight="1"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4"/>
      <c r="AD320" s="4"/>
      <c r="AE320" s="22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5"/>
      <c r="BA320" s="5"/>
      <c r="BB320" s="5"/>
      <c r="BC320" s="5"/>
      <c r="BD320" s="5"/>
      <c r="BE320" s="5"/>
    </row>
    <row r="321" spans="5:57" ht="12" customHeight="1"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4"/>
      <c r="AD321" s="4"/>
      <c r="AE321" s="22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5"/>
      <c r="BA321" s="5"/>
      <c r="BB321" s="5"/>
      <c r="BC321" s="5"/>
      <c r="BD321" s="5"/>
      <c r="BE321" s="5"/>
    </row>
    <row r="322" spans="5:57" ht="12" customHeight="1"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4"/>
      <c r="AD322" s="4"/>
      <c r="AE322" s="22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5"/>
      <c r="BA322" s="5"/>
      <c r="BB322" s="5"/>
      <c r="BC322" s="5"/>
      <c r="BD322" s="5"/>
      <c r="BE322" s="5"/>
    </row>
    <row r="323" spans="5:57" ht="12" customHeight="1"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4"/>
      <c r="AD323" s="4"/>
      <c r="AE323" s="22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5"/>
      <c r="BA323" s="5"/>
      <c r="BB323" s="5"/>
      <c r="BC323" s="5"/>
      <c r="BD323" s="5"/>
      <c r="BE323" s="5"/>
    </row>
    <row r="324" spans="5:57" ht="12" customHeight="1"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4"/>
      <c r="AD324" s="4"/>
      <c r="AE324" s="22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5"/>
      <c r="BA324" s="5"/>
      <c r="BB324" s="5"/>
      <c r="BC324" s="5"/>
      <c r="BD324" s="5"/>
      <c r="BE324" s="5"/>
    </row>
    <row r="325" spans="5:57" ht="12" customHeight="1"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4"/>
      <c r="AD325" s="4"/>
      <c r="AE325" s="22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5"/>
      <c r="BA325" s="5"/>
      <c r="BB325" s="5"/>
      <c r="BC325" s="5"/>
      <c r="BD325" s="5"/>
      <c r="BE325" s="5"/>
    </row>
    <row r="326" spans="5:57" ht="12" customHeight="1"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4"/>
      <c r="AD326" s="4"/>
      <c r="AE326" s="22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5"/>
      <c r="BA326" s="5"/>
      <c r="BB326" s="5"/>
      <c r="BC326" s="5"/>
      <c r="BD326" s="5"/>
      <c r="BE326" s="5"/>
    </row>
    <row r="327" spans="5:57" ht="12" customHeight="1"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4"/>
      <c r="AD327" s="4"/>
      <c r="AE327" s="22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5"/>
      <c r="BA327" s="5"/>
      <c r="BB327" s="5"/>
      <c r="BC327" s="5"/>
      <c r="BD327" s="5"/>
      <c r="BE327" s="5"/>
    </row>
    <row r="328" spans="5:57" ht="12" customHeight="1"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4"/>
      <c r="AD328" s="4"/>
      <c r="AE328" s="22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5"/>
      <c r="BA328" s="5"/>
      <c r="BB328" s="5"/>
      <c r="BC328" s="5"/>
      <c r="BD328" s="5"/>
      <c r="BE328" s="5"/>
    </row>
    <row r="329" spans="5:57" ht="12" customHeight="1"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4"/>
      <c r="AD329" s="4"/>
      <c r="AE329" s="22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5"/>
      <c r="BA329" s="5"/>
      <c r="BB329" s="5"/>
      <c r="BC329" s="5"/>
      <c r="BD329" s="5"/>
      <c r="BE329" s="5"/>
    </row>
    <row r="330" spans="5:57" ht="12" customHeight="1"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4"/>
      <c r="AD330" s="4"/>
      <c r="AE330" s="22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5"/>
      <c r="BA330" s="5"/>
      <c r="BB330" s="5"/>
      <c r="BC330" s="5"/>
      <c r="BD330" s="5"/>
      <c r="BE330" s="5"/>
    </row>
    <row r="331" spans="5:57" ht="12" customHeight="1"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4"/>
      <c r="AD331" s="4"/>
      <c r="AE331" s="22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5"/>
      <c r="BA331" s="5"/>
      <c r="BB331" s="5"/>
      <c r="BC331" s="5"/>
      <c r="BD331" s="5"/>
      <c r="BE331" s="5"/>
    </row>
    <row r="332" spans="5:57" ht="12" customHeight="1"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4"/>
      <c r="AD332" s="4"/>
      <c r="AE332" s="22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5"/>
      <c r="BA332" s="5"/>
      <c r="BB332" s="5"/>
      <c r="BC332" s="5"/>
      <c r="BD332" s="5"/>
      <c r="BE332" s="5"/>
    </row>
    <row r="333" spans="5:57" ht="12" customHeight="1"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4"/>
      <c r="AD333" s="4"/>
      <c r="AE333" s="22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5"/>
      <c r="BA333" s="5"/>
      <c r="BB333" s="5"/>
      <c r="BC333" s="5"/>
      <c r="BD333" s="5"/>
      <c r="BE333" s="5"/>
    </row>
    <row r="334" spans="5:57" ht="12" customHeight="1"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4"/>
      <c r="AD334" s="4"/>
      <c r="AE334" s="22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5"/>
      <c r="BA334" s="5"/>
      <c r="BB334" s="5"/>
      <c r="BC334" s="5"/>
      <c r="BD334" s="5"/>
      <c r="BE334" s="5"/>
    </row>
    <row r="335" spans="5:57" ht="12" customHeight="1"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4"/>
      <c r="AD335" s="4"/>
      <c r="AE335" s="22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5"/>
      <c r="BA335" s="5"/>
      <c r="BB335" s="5"/>
      <c r="BC335" s="5"/>
      <c r="BD335" s="5"/>
      <c r="BE335" s="5"/>
    </row>
    <row r="336" spans="5:57" ht="12" customHeight="1"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4"/>
      <c r="AD336" s="4"/>
      <c r="AE336" s="22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5"/>
      <c r="BA336" s="5"/>
      <c r="BB336" s="5"/>
      <c r="BC336" s="5"/>
      <c r="BD336" s="5"/>
      <c r="BE336" s="5"/>
    </row>
    <row r="337" spans="5:57" ht="12" customHeight="1"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4"/>
      <c r="AD337" s="4"/>
      <c r="AE337" s="22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5"/>
      <c r="BA337" s="5"/>
      <c r="BB337" s="5"/>
      <c r="BC337" s="5"/>
      <c r="BD337" s="5"/>
      <c r="BE337" s="5"/>
    </row>
    <row r="338" spans="5:57" ht="12" customHeight="1"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4"/>
      <c r="AD338" s="4"/>
      <c r="AE338" s="22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5"/>
      <c r="BA338" s="5"/>
      <c r="BB338" s="5"/>
      <c r="BC338" s="5"/>
      <c r="BD338" s="5"/>
      <c r="BE338" s="5"/>
    </row>
    <row r="339" spans="5:57" ht="12" customHeight="1"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4"/>
      <c r="AD339" s="4"/>
      <c r="AE339" s="22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5"/>
      <c r="BA339" s="5"/>
      <c r="BB339" s="5"/>
      <c r="BC339" s="5"/>
      <c r="BD339" s="5"/>
      <c r="BE339" s="5"/>
    </row>
    <row r="340" spans="5:57" ht="12" customHeight="1"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4"/>
      <c r="AD340" s="4"/>
      <c r="AE340" s="22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5"/>
      <c r="BA340" s="5"/>
      <c r="BB340" s="5"/>
      <c r="BC340" s="5"/>
      <c r="BD340" s="5"/>
      <c r="BE340" s="5"/>
    </row>
    <row r="341" spans="5:57" ht="12" customHeight="1"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4"/>
      <c r="AD341" s="4"/>
      <c r="AE341" s="22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5"/>
      <c r="BA341" s="5"/>
      <c r="BB341" s="5"/>
      <c r="BC341" s="5"/>
      <c r="BD341" s="5"/>
      <c r="BE341" s="5"/>
    </row>
    <row r="342" spans="5:57" ht="12" customHeight="1"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4"/>
      <c r="AD342" s="4"/>
      <c r="AE342" s="22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5"/>
      <c r="BA342" s="5"/>
      <c r="BB342" s="5"/>
      <c r="BC342" s="5"/>
      <c r="BD342" s="5"/>
      <c r="BE342" s="5"/>
    </row>
    <row r="343" spans="5:57" ht="12" customHeight="1"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4"/>
      <c r="AD343" s="4"/>
      <c r="AE343" s="22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5"/>
      <c r="BA343" s="5"/>
      <c r="BB343" s="5"/>
      <c r="BC343" s="5"/>
      <c r="BD343" s="5"/>
      <c r="BE343" s="5"/>
    </row>
    <row r="344" spans="5:57" ht="12" customHeight="1"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4"/>
      <c r="AD344" s="4"/>
      <c r="AE344" s="22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5"/>
      <c r="BA344" s="5"/>
      <c r="BB344" s="5"/>
      <c r="BC344" s="5"/>
      <c r="BD344" s="5"/>
      <c r="BE344" s="5"/>
    </row>
    <row r="345" spans="5:57" ht="12" customHeight="1"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4"/>
      <c r="AD345" s="4"/>
      <c r="AE345" s="22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5"/>
      <c r="BA345" s="5"/>
      <c r="BB345" s="5"/>
      <c r="BC345" s="5"/>
      <c r="BD345" s="5"/>
      <c r="BE345" s="5"/>
    </row>
    <row r="346" spans="5:57" ht="12" customHeight="1"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4"/>
      <c r="AD346" s="4"/>
      <c r="AE346" s="22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5"/>
      <c r="BA346" s="5"/>
      <c r="BB346" s="5"/>
      <c r="BC346" s="5"/>
      <c r="BD346" s="5"/>
      <c r="BE346" s="5"/>
    </row>
    <row r="347" spans="5:57" ht="12" customHeight="1"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4"/>
      <c r="AD347" s="4"/>
      <c r="AE347" s="22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5"/>
      <c r="BA347" s="5"/>
      <c r="BB347" s="5"/>
      <c r="BC347" s="5"/>
      <c r="BD347" s="5"/>
      <c r="BE347" s="5"/>
    </row>
    <row r="348" spans="5:57" ht="12" customHeight="1"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4"/>
      <c r="AD348" s="4"/>
      <c r="AE348" s="22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5"/>
      <c r="BA348" s="5"/>
      <c r="BB348" s="5"/>
      <c r="BC348" s="5"/>
      <c r="BD348" s="5"/>
      <c r="BE348" s="5"/>
    </row>
    <row r="349" spans="5:57" ht="12" customHeight="1"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4"/>
      <c r="AD349" s="4"/>
      <c r="AE349" s="22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5"/>
      <c r="BA349" s="5"/>
      <c r="BB349" s="5"/>
      <c r="BC349" s="5"/>
      <c r="BD349" s="5"/>
      <c r="BE349" s="5"/>
    </row>
    <row r="350" spans="5:57" ht="12" customHeight="1"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4"/>
      <c r="AD350" s="4"/>
      <c r="AE350" s="22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5"/>
      <c r="BA350" s="5"/>
      <c r="BB350" s="5"/>
      <c r="BC350" s="5"/>
      <c r="BD350" s="5"/>
      <c r="BE350" s="5"/>
    </row>
    <row r="351" spans="5:57" ht="12" customHeight="1"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4"/>
      <c r="AD351" s="4"/>
      <c r="AE351" s="22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5"/>
      <c r="BA351" s="5"/>
      <c r="BB351" s="5"/>
      <c r="BC351" s="5"/>
      <c r="BD351" s="5"/>
      <c r="BE351" s="5"/>
    </row>
    <row r="352" spans="5:57" ht="12" customHeight="1"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4"/>
      <c r="AD352" s="4"/>
      <c r="AE352" s="22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5"/>
      <c r="BA352" s="5"/>
      <c r="BB352" s="5"/>
      <c r="BC352" s="5"/>
      <c r="BD352" s="5"/>
      <c r="BE352" s="5"/>
    </row>
    <row r="353" spans="5:57" ht="12" customHeight="1"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4"/>
      <c r="AD353" s="4"/>
      <c r="AE353" s="22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5"/>
      <c r="BA353" s="5"/>
      <c r="BB353" s="5"/>
      <c r="BC353" s="5"/>
      <c r="BD353" s="5"/>
      <c r="BE353" s="5"/>
    </row>
    <row r="354" spans="5:57" ht="12" customHeight="1"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4"/>
      <c r="AD354" s="4"/>
      <c r="AE354" s="22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5"/>
      <c r="BA354" s="5"/>
      <c r="BB354" s="5"/>
      <c r="BC354" s="5"/>
      <c r="BD354" s="5"/>
      <c r="BE354" s="5"/>
    </row>
    <row r="355" spans="5:57" ht="12" customHeight="1"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4"/>
      <c r="AD355" s="4"/>
      <c r="AE355" s="22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5"/>
      <c r="BA355" s="5"/>
      <c r="BB355" s="5"/>
      <c r="BC355" s="5"/>
      <c r="BD355" s="5"/>
      <c r="BE355" s="5"/>
    </row>
    <row r="356" spans="5:57" ht="12" customHeight="1"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4"/>
      <c r="AD356" s="4"/>
      <c r="AE356" s="22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5"/>
      <c r="BA356" s="5"/>
      <c r="BB356" s="5"/>
      <c r="BC356" s="5"/>
      <c r="BD356" s="5"/>
      <c r="BE356" s="5"/>
    </row>
    <row r="357" spans="5:57" ht="12" customHeight="1"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4"/>
      <c r="AD357" s="4"/>
      <c r="AE357" s="22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5"/>
      <c r="BA357" s="5"/>
      <c r="BB357" s="5"/>
      <c r="BC357" s="5"/>
      <c r="BD357" s="5"/>
      <c r="BE357" s="5"/>
    </row>
    <row r="358" spans="5:57" ht="12" customHeight="1"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4"/>
      <c r="AD358" s="4"/>
      <c r="AE358" s="22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5"/>
      <c r="BA358" s="5"/>
      <c r="BB358" s="5"/>
      <c r="BC358" s="5"/>
      <c r="BD358" s="5"/>
      <c r="BE358" s="5"/>
    </row>
    <row r="359" spans="5:57" ht="12" customHeight="1"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4"/>
      <c r="AD359" s="4"/>
      <c r="AE359" s="22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5"/>
      <c r="BA359" s="5"/>
      <c r="BB359" s="5"/>
      <c r="BC359" s="5"/>
      <c r="BD359" s="5"/>
      <c r="BE359" s="5"/>
    </row>
    <row r="360" spans="5:57" ht="12" customHeight="1"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4"/>
      <c r="AD360" s="4"/>
      <c r="AE360" s="22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5"/>
      <c r="BA360" s="5"/>
      <c r="BB360" s="5"/>
      <c r="BC360" s="5"/>
      <c r="BD360" s="5"/>
      <c r="BE360" s="5"/>
    </row>
    <row r="361" spans="5:57" ht="12" customHeight="1"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4"/>
      <c r="AD361" s="4"/>
      <c r="AE361" s="22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5"/>
      <c r="BA361" s="5"/>
      <c r="BB361" s="5"/>
      <c r="BC361" s="5"/>
      <c r="BD361" s="5"/>
      <c r="BE361" s="5"/>
    </row>
    <row r="362" spans="5:57" ht="12" customHeight="1"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4"/>
      <c r="AD362" s="4"/>
      <c r="AE362" s="22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5"/>
      <c r="BA362" s="5"/>
      <c r="BB362" s="5"/>
      <c r="BC362" s="5"/>
      <c r="BD362" s="5"/>
      <c r="BE362" s="5"/>
    </row>
    <row r="363" spans="5:57" ht="12" customHeight="1"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4"/>
      <c r="AD363" s="4"/>
      <c r="AE363" s="22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5"/>
      <c r="BA363" s="5"/>
      <c r="BB363" s="5"/>
      <c r="BC363" s="5"/>
      <c r="BD363" s="5"/>
      <c r="BE363" s="5"/>
    </row>
    <row r="364" spans="5:57" ht="12" customHeight="1"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4"/>
      <c r="AD364" s="4"/>
      <c r="AE364" s="22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5"/>
      <c r="BA364" s="5"/>
      <c r="BB364" s="5"/>
      <c r="BC364" s="5"/>
      <c r="BD364" s="5"/>
      <c r="BE364" s="5"/>
    </row>
    <row r="365" spans="5:57" ht="12" customHeight="1"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4"/>
      <c r="AD365" s="4"/>
      <c r="AE365" s="22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5"/>
      <c r="BA365" s="5"/>
      <c r="BB365" s="5"/>
      <c r="BC365" s="5"/>
      <c r="BD365" s="5"/>
      <c r="BE365" s="5"/>
    </row>
    <row r="366" spans="5:57" ht="12" customHeight="1"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4"/>
      <c r="AD366" s="4"/>
      <c r="AE366" s="22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5"/>
      <c r="BA366" s="5"/>
      <c r="BB366" s="5"/>
      <c r="BC366" s="5"/>
      <c r="BD366" s="5"/>
      <c r="BE366" s="5"/>
    </row>
    <row r="367" spans="5:57" ht="12" customHeight="1"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4"/>
      <c r="AD367" s="4"/>
      <c r="AE367" s="22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5"/>
      <c r="BA367" s="5"/>
      <c r="BB367" s="5"/>
      <c r="BC367" s="5"/>
      <c r="BD367" s="5"/>
      <c r="BE367" s="5"/>
    </row>
    <row r="368" spans="5:57" ht="12" customHeight="1"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4"/>
      <c r="AD368" s="4"/>
      <c r="AE368" s="22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5"/>
      <c r="BA368" s="5"/>
      <c r="BB368" s="5"/>
      <c r="BC368" s="5"/>
      <c r="BD368" s="5"/>
      <c r="BE368" s="5"/>
    </row>
    <row r="369" spans="5:57" ht="12" customHeight="1"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4"/>
      <c r="AD369" s="4"/>
      <c r="AE369" s="22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5"/>
      <c r="BA369" s="5"/>
      <c r="BB369" s="5"/>
      <c r="BC369" s="5"/>
      <c r="BD369" s="5"/>
      <c r="BE369" s="5"/>
    </row>
    <row r="370" spans="5:57" ht="12" customHeight="1"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4"/>
      <c r="AD370" s="4"/>
      <c r="AE370" s="22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5"/>
      <c r="BA370" s="5"/>
      <c r="BB370" s="5"/>
      <c r="BC370" s="5"/>
      <c r="BD370" s="5"/>
      <c r="BE370" s="5"/>
    </row>
    <row r="371" spans="5:57" ht="12" customHeight="1"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4"/>
      <c r="AD371" s="4"/>
      <c r="AE371" s="22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5"/>
      <c r="BA371" s="5"/>
      <c r="BB371" s="5"/>
      <c r="BC371" s="5"/>
      <c r="BD371" s="5"/>
      <c r="BE371" s="5"/>
    </row>
    <row r="372" spans="5:57" ht="12" customHeight="1"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4"/>
      <c r="AD372" s="4"/>
      <c r="AE372" s="22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5"/>
      <c r="BA372" s="5"/>
      <c r="BB372" s="5"/>
      <c r="BC372" s="5"/>
      <c r="BD372" s="5"/>
      <c r="BE372" s="5"/>
    </row>
    <row r="373" spans="5:57" ht="12" customHeight="1"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4"/>
      <c r="AD373" s="4"/>
      <c r="AE373" s="22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5"/>
      <c r="BA373" s="5"/>
      <c r="BB373" s="5"/>
      <c r="BC373" s="5"/>
      <c r="BD373" s="5"/>
      <c r="BE373" s="5"/>
    </row>
    <row r="374" spans="5:57" ht="12" customHeight="1"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4"/>
      <c r="AD374" s="4"/>
      <c r="AE374" s="22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5"/>
      <c r="BA374" s="5"/>
      <c r="BB374" s="5"/>
      <c r="BC374" s="5"/>
      <c r="BD374" s="5"/>
      <c r="BE374" s="5"/>
    </row>
    <row r="375" spans="5:57" ht="12" customHeight="1"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4"/>
      <c r="AD375" s="4"/>
      <c r="AE375" s="22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5"/>
      <c r="BA375" s="5"/>
      <c r="BB375" s="5"/>
      <c r="BC375" s="5"/>
      <c r="BD375" s="5"/>
      <c r="BE375" s="5"/>
    </row>
    <row r="376" spans="5:57" ht="12" customHeight="1"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4"/>
      <c r="AD376" s="4"/>
      <c r="AE376" s="22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5"/>
      <c r="BA376" s="5"/>
      <c r="BB376" s="5"/>
      <c r="BC376" s="5"/>
      <c r="BD376" s="5"/>
      <c r="BE376" s="5"/>
    </row>
    <row r="377" spans="5:57" ht="12" customHeight="1"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4"/>
      <c r="AD377" s="4"/>
      <c r="AE377" s="22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5"/>
      <c r="BA377" s="5"/>
      <c r="BB377" s="5"/>
      <c r="BC377" s="5"/>
      <c r="BD377" s="5"/>
      <c r="BE377" s="5"/>
    </row>
    <row r="378" spans="5:57" ht="12" customHeight="1"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4"/>
      <c r="AD378" s="4"/>
      <c r="AE378" s="22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5"/>
      <c r="BA378" s="5"/>
      <c r="BB378" s="5"/>
      <c r="BC378" s="5"/>
      <c r="BD378" s="5"/>
      <c r="BE378" s="5"/>
    </row>
    <row r="379" spans="5:57" ht="12" customHeight="1"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4"/>
      <c r="AD379" s="4"/>
      <c r="AE379" s="22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5"/>
      <c r="BA379" s="5"/>
      <c r="BB379" s="5"/>
      <c r="BC379" s="5"/>
      <c r="BD379" s="5"/>
      <c r="BE379" s="5"/>
    </row>
    <row r="380" spans="5:57" ht="12" customHeight="1"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4"/>
      <c r="AD380" s="4"/>
      <c r="AE380" s="22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5"/>
      <c r="BA380" s="5"/>
      <c r="BB380" s="5"/>
      <c r="BC380" s="5"/>
      <c r="BD380" s="5"/>
      <c r="BE380" s="5"/>
    </row>
    <row r="381" spans="5:57" ht="12" customHeight="1"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4"/>
      <c r="AD381" s="4"/>
      <c r="AE381" s="22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5"/>
      <c r="BA381" s="5"/>
      <c r="BB381" s="5"/>
      <c r="BC381" s="5"/>
      <c r="BD381" s="5"/>
      <c r="BE381" s="5"/>
    </row>
    <row r="382" spans="5:57" ht="12" customHeight="1"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4"/>
      <c r="AD382" s="4"/>
      <c r="AE382" s="22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5"/>
      <c r="BA382" s="5"/>
      <c r="BB382" s="5"/>
      <c r="BC382" s="5"/>
      <c r="BD382" s="5"/>
      <c r="BE382" s="5"/>
    </row>
    <row r="383" spans="5:57" ht="12" customHeight="1"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4"/>
      <c r="AD383" s="4"/>
      <c r="AE383" s="22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5"/>
      <c r="BA383" s="5"/>
      <c r="BB383" s="5"/>
      <c r="BC383" s="5"/>
      <c r="BD383" s="5"/>
      <c r="BE383" s="5"/>
    </row>
    <row r="384" spans="5:57" ht="12" customHeight="1"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4"/>
      <c r="AD384" s="4"/>
      <c r="AE384" s="22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5"/>
      <c r="BA384" s="5"/>
      <c r="BB384" s="5"/>
      <c r="BC384" s="5"/>
      <c r="BD384" s="5"/>
      <c r="BE384" s="5"/>
    </row>
    <row r="385" spans="5:57" ht="12" customHeight="1"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4"/>
      <c r="AD385" s="4"/>
      <c r="AE385" s="22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5"/>
      <c r="BA385" s="5"/>
      <c r="BB385" s="5"/>
      <c r="BC385" s="5"/>
      <c r="BD385" s="5"/>
      <c r="BE385" s="5"/>
    </row>
    <row r="386" spans="5:57" ht="12" customHeight="1"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4"/>
      <c r="AD386" s="4"/>
      <c r="AE386" s="22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5"/>
      <c r="BA386" s="5"/>
      <c r="BB386" s="5"/>
      <c r="BC386" s="5"/>
      <c r="BD386" s="5"/>
      <c r="BE386" s="5"/>
    </row>
    <row r="387" spans="5:57" ht="12" customHeight="1"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4"/>
      <c r="AD387" s="4"/>
      <c r="AE387" s="22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5"/>
      <c r="BA387" s="5"/>
      <c r="BB387" s="5"/>
      <c r="BC387" s="5"/>
      <c r="BD387" s="5"/>
      <c r="BE387" s="5"/>
    </row>
    <row r="388" spans="5:57" ht="12" customHeight="1"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4"/>
      <c r="AD388" s="4"/>
      <c r="AE388" s="22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5"/>
      <c r="BA388" s="5"/>
      <c r="BB388" s="5"/>
      <c r="BC388" s="5"/>
      <c r="BD388" s="5"/>
      <c r="BE388" s="5"/>
    </row>
    <row r="389" spans="5:57" ht="12" customHeight="1"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4"/>
      <c r="AD389" s="4"/>
      <c r="AE389" s="22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5"/>
      <c r="BA389" s="5"/>
      <c r="BB389" s="5"/>
      <c r="BC389" s="5"/>
      <c r="BD389" s="5"/>
      <c r="BE389" s="5"/>
    </row>
    <row r="390" spans="5:57" ht="12" customHeight="1"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4"/>
      <c r="AD390" s="4"/>
      <c r="AE390" s="22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5"/>
      <c r="BA390" s="5"/>
      <c r="BB390" s="5"/>
      <c r="BC390" s="5"/>
      <c r="BD390" s="5"/>
      <c r="BE390" s="5"/>
    </row>
    <row r="391" spans="5:57" ht="12" customHeight="1"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4"/>
      <c r="AD391" s="4"/>
      <c r="AE391" s="22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5"/>
      <c r="BA391" s="5"/>
      <c r="BB391" s="5"/>
      <c r="BC391" s="5"/>
      <c r="BD391" s="5"/>
      <c r="BE391" s="5"/>
    </row>
    <row r="392" spans="5:57" ht="12" customHeight="1"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4"/>
      <c r="AD392" s="4"/>
      <c r="AE392" s="22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5"/>
      <c r="BA392" s="5"/>
      <c r="BB392" s="5"/>
      <c r="BC392" s="5"/>
      <c r="BD392" s="5"/>
      <c r="BE392" s="5"/>
    </row>
    <row r="393" spans="5:57" ht="12" customHeight="1"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4"/>
      <c r="AD393" s="4"/>
      <c r="AE393" s="22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5"/>
      <c r="BA393" s="5"/>
      <c r="BB393" s="5"/>
      <c r="BC393" s="5"/>
      <c r="BD393" s="5"/>
      <c r="BE393" s="5"/>
    </row>
    <row r="394" spans="5:57" ht="12" customHeight="1"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4"/>
      <c r="AD394" s="4"/>
      <c r="AE394" s="22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5"/>
      <c r="BA394" s="5"/>
      <c r="BB394" s="5"/>
      <c r="BC394" s="5"/>
      <c r="BD394" s="5"/>
      <c r="BE394" s="5"/>
    </row>
    <row r="395" spans="5:57" ht="12" customHeight="1"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4"/>
      <c r="AD395" s="4"/>
      <c r="AE395" s="22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5"/>
      <c r="BA395" s="5"/>
      <c r="BB395" s="5"/>
      <c r="BC395" s="5"/>
      <c r="BD395" s="5"/>
      <c r="BE395" s="5"/>
    </row>
    <row r="396" spans="5:57" ht="12" customHeight="1"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4"/>
      <c r="AD396" s="4"/>
      <c r="AE396" s="22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5"/>
      <c r="BA396" s="5"/>
      <c r="BB396" s="5"/>
      <c r="BC396" s="5"/>
      <c r="BD396" s="5"/>
      <c r="BE396" s="5"/>
    </row>
    <row r="397" spans="5:57" ht="12" customHeight="1"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4"/>
      <c r="AD397" s="4"/>
      <c r="AE397" s="22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5"/>
      <c r="BA397" s="5"/>
      <c r="BB397" s="5"/>
      <c r="BC397" s="5"/>
      <c r="BD397" s="5"/>
      <c r="BE397" s="5"/>
    </row>
    <row r="398" spans="5:57" ht="12" customHeight="1"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4"/>
      <c r="AD398" s="4"/>
      <c r="AE398" s="22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5"/>
      <c r="BA398" s="5"/>
      <c r="BB398" s="5"/>
      <c r="BC398" s="5"/>
      <c r="BD398" s="5"/>
      <c r="BE398" s="5"/>
    </row>
    <row r="399" spans="5:57" ht="12" customHeight="1"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4"/>
      <c r="AD399" s="4"/>
      <c r="AE399" s="22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5"/>
      <c r="BA399" s="5"/>
      <c r="BB399" s="5"/>
      <c r="BC399" s="5"/>
      <c r="BD399" s="5"/>
      <c r="BE399" s="5"/>
    </row>
    <row r="400" spans="5:57" ht="12" customHeight="1"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4"/>
      <c r="AD400" s="4"/>
      <c r="AE400" s="22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5"/>
      <c r="BA400" s="5"/>
      <c r="BB400" s="5"/>
      <c r="BC400" s="5"/>
      <c r="BD400" s="5"/>
      <c r="BE400" s="5"/>
    </row>
    <row r="401" spans="5:57" ht="12" customHeight="1"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4"/>
      <c r="AD401" s="4"/>
      <c r="AE401" s="22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5"/>
      <c r="BA401" s="5"/>
      <c r="BB401" s="5"/>
      <c r="BC401" s="5"/>
      <c r="BD401" s="5"/>
      <c r="BE401" s="5"/>
    </row>
    <row r="402" spans="5:57" ht="12" customHeight="1"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4"/>
      <c r="AD402" s="4"/>
      <c r="AE402" s="22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5"/>
      <c r="BA402" s="5"/>
      <c r="BB402" s="5"/>
      <c r="BC402" s="5"/>
      <c r="BD402" s="5"/>
      <c r="BE402" s="5"/>
    </row>
    <row r="403" spans="5:57" ht="12" customHeight="1"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4"/>
      <c r="AD403" s="4"/>
      <c r="AE403" s="22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5"/>
      <c r="BA403" s="5"/>
      <c r="BB403" s="5"/>
      <c r="BC403" s="5"/>
      <c r="BD403" s="5"/>
      <c r="BE403" s="5"/>
    </row>
    <row r="404" spans="5:57" ht="12" customHeight="1"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4"/>
      <c r="AD404" s="4"/>
      <c r="AE404" s="22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5"/>
      <c r="BA404" s="5"/>
      <c r="BB404" s="5"/>
      <c r="BC404" s="5"/>
      <c r="BD404" s="5"/>
      <c r="BE404" s="5"/>
    </row>
    <row r="405" spans="5:57" ht="12" customHeight="1"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4"/>
      <c r="AD405" s="4"/>
      <c r="AE405" s="22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5"/>
      <c r="BA405" s="5"/>
      <c r="BB405" s="5"/>
      <c r="BC405" s="5"/>
      <c r="BD405" s="5"/>
      <c r="BE405" s="5"/>
    </row>
    <row r="406" spans="5:57" ht="12" customHeight="1"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4"/>
      <c r="AD406" s="4"/>
      <c r="AE406" s="22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5"/>
      <c r="BA406" s="5"/>
      <c r="BB406" s="5"/>
      <c r="BC406" s="5"/>
      <c r="BD406" s="5"/>
      <c r="BE406" s="5"/>
    </row>
    <row r="407" spans="5:57" ht="12" customHeight="1"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4"/>
      <c r="AD407" s="4"/>
      <c r="AE407" s="22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5"/>
      <c r="BA407" s="5"/>
      <c r="BB407" s="5"/>
      <c r="BC407" s="5"/>
      <c r="BD407" s="5"/>
      <c r="BE407" s="5"/>
    </row>
    <row r="408" spans="5:57" ht="12" customHeight="1"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4"/>
      <c r="AD408" s="4"/>
      <c r="AE408" s="22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5"/>
      <c r="BA408" s="5"/>
      <c r="BB408" s="5"/>
      <c r="BC408" s="5"/>
      <c r="BD408" s="5"/>
      <c r="BE408" s="5"/>
    </row>
    <row r="409" spans="5:57" ht="12" customHeight="1"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4"/>
      <c r="AD409" s="4"/>
      <c r="AE409" s="22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5"/>
      <c r="BA409" s="5"/>
      <c r="BB409" s="5"/>
      <c r="BC409" s="5"/>
      <c r="BD409" s="5"/>
      <c r="BE409" s="5"/>
    </row>
    <row r="410" spans="5:57" ht="12" customHeight="1"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4"/>
      <c r="AD410" s="4"/>
      <c r="AE410" s="22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5"/>
      <c r="BA410" s="5"/>
      <c r="BB410" s="5"/>
      <c r="BC410" s="5"/>
      <c r="BD410" s="5"/>
      <c r="BE410" s="5"/>
    </row>
    <row r="411" spans="5:57" ht="12" customHeight="1"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4"/>
      <c r="AD411" s="4"/>
      <c r="AE411" s="22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5"/>
      <c r="BA411" s="5"/>
      <c r="BB411" s="5"/>
      <c r="BC411" s="5"/>
      <c r="BD411" s="5"/>
      <c r="BE411" s="5"/>
    </row>
    <row r="412" spans="5:57" ht="12" customHeight="1"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4"/>
      <c r="AD412" s="4"/>
      <c r="AE412" s="22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5"/>
      <c r="BA412" s="5"/>
      <c r="BB412" s="5"/>
      <c r="BC412" s="5"/>
      <c r="BD412" s="5"/>
      <c r="BE412" s="5"/>
    </row>
    <row r="413" spans="5:57" ht="12" customHeight="1"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4"/>
      <c r="AD413" s="4"/>
      <c r="AE413" s="22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5"/>
      <c r="BA413" s="5"/>
      <c r="BB413" s="5"/>
      <c r="BC413" s="5"/>
      <c r="BD413" s="5"/>
      <c r="BE413" s="5"/>
    </row>
    <row r="414" spans="5:57" ht="12" customHeight="1"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4"/>
      <c r="AD414" s="4"/>
      <c r="AE414" s="22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5"/>
      <c r="BA414" s="5"/>
      <c r="BB414" s="5"/>
      <c r="BC414" s="5"/>
      <c r="BD414" s="5"/>
      <c r="BE414" s="5"/>
    </row>
    <row r="415" spans="5:57" ht="12" customHeight="1"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4"/>
      <c r="AD415" s="4"/>
      <c r="AE415" s="22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5"/>
      <c r="BA415" s="5"/>
      <c r="BB415" s="5"/>
      <c r="BC415" s="5"/>
      <c r="BD415" s="5"/>
      <c r="BE415" s="5"/>
    </row>
    <row r="416" spans="5:57" ht="12" customHeight="1"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4"/>
      <c r="AD416" s="4"/>
      <c r="AE416" s="22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5"/>
      <c r="BA416" s="5"/>
      <c r="BB416" s="5"/>
      <c r="BC416" s="5"/>
      <c r="BD416" s="5"/>
      <c r="BE416" s="5"/>
    </row>
    <row r="417" spans="5:57" ht="12" customHeight="1"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4"/>
      <c r="AD417" s="4"/>
      <c r="AE417" s="22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5"/>
      <c r="BA417" s="5"/>
      <c r="BB417" s="5"/>
      <c r="BC417" s="5"/>
      <c r="BD417" s="5"/>
      <c r="BE417" s="5"/>
    </row>
    <row r="418" spans="5:57" ht="12" customHeight="1"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4"/>
      <c r="AD418" s="4"/>
      <c r="AE418" s="22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5"/>
      <c r="BA418" s="5"/>
      <c r="BB418" s="5"/>
      <c r="BC418" s="5"/>
      <c r="BD418" s="5"/>
      <c r="BE418" s="5"/>
    </row>
    <row r="419" spans="5:57" ht="12" customHeight="1"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4"/>
      <c r="AD419" s="4"/>
      <c r="AE419" s="22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5"/>
      <c r="BA419" s="5"/>
      <c r="BB419" s="5"/>
      <c r="BC419" s="5"/>
      <c r="BD419" s="5"/>
      <c r="BE419" s="5"/>
    </row>
    <row r="420" spans="5:57" ht="12" customHeight="1"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4"/>
      <c r="AD420" s="4"/>
      <c r="AE420" s="22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5"/>
      <c r="BA420" s="5"/>
      <c r="BB420" s="5"/>
      <c r="BC420" s="5"/>
      <c r="BD420" s="5"/>
      <c r="BE420" s="5"/>
    </row>
    <row r="421" spans="5:57" ht="12" customHeight="1"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4"/>
      <c r="AD421" s="4"/>
      <c r="AE421" s="22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5"/>
      <c r="BA421" s="5"/>
      <c r="BB421" s="5"/>
      <c r="BC421" s="5"/>
      <c r="BD421" s="5"/>
      <c r="BE421" s="5"/>
    </row>
    <row r="422" spans="5:57" ht="12" customHeight="1"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4"/>
      <c r="AD422" s="4"/>
      <c r="AE422" s="22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5"/>
      <c r="BA422" s="5"/>
      <c r="BB422" s="5"/>
      <c r="BC422" s="5"/>
      <c r="BD422" s="5"/>
      <c r="BE422" s="5"/>
    </row>
    <row r="423" spans="5:57" ht="12" customHeight="1"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22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5"/>
      <c r="BA423" s="5"/>
      <c r="BB423" s="5"/>
      <c r="BC423" s="5"/>
      <c r="BD423" s="5"/>
      <c r="BE423" s="5"/>
    </row>
    <row r="424" spans="5:57" ht="12" customHeight="1"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4"/>
      <c r="AD424" s="4"/>
      <c r="AE424" s="22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5"/>
      <c r="BA424" s="5"/>
      <c r="BB424" s="5"/>
      <c r="BC424" s="5"/>
      <c r="BD424" s="5"/>
      <c r="BE424" s="5"/>
    </row>
    <row r="425" spans="5:57" ht="12" customHeight="1"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4"/>
      <c r="AD425" s="4"/>
      <c r="AE425" s="22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5"/>
      <c r="BA425" s="5"/>
      <c r="BB425" s="5"/>
      <c r="BC425" s="5"/>
      <c r="BD425" s="5"/>
      <c r="BE425" s="5"/>
    </row>
    <row r="426" spans="5:57" ht="12" customHeight="1"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4"/>
      <c r="AD426" s="4"/>
      <c r="AE426" s="22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5"/>
      <c r="BA426" s="5"/>
      <c r="BB426" s="5"/>
      <c r="BC426" s="5"/>
      <c r="BD426" s="5"/>
      <c r="BE426" s="5"/>
    </row>
    <row r="427" spans="5:57" ht="12" customHeight="1"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4"/>
      <c r="AD427" s="4"/>
      <c r="AE427" s="22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5"/>
      <c r="BA427" s="5"/>
      <c r="BB427" s="5"/>
      <c r="BC427" s="5"/>
      <c r="BD427" s="5"/>
      <c r="BE427" s="5"/>
    </row>
    <row r="428" spans="5:57" ht="12" customHeight="1"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4"/>
      <c r="AD428" s="4"/>
      <c r="AE428" s="22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5"/>
      <c r="BA428" s="5"/>
      <c r="BB428" s="5"/>
      <c r="BC428" s="5"/>
      <c r="BD428" s="5"/>
      <c r="BE428" s="5"/>
    </row>
    <row r="429" spans="5:57" ht="12" customHeight="1"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4"/>
      <c r="AD429" s="4"/>
      <c r="AE429" s="22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5"/>
      <c r="BA429" s="5"/>
      <c r="BB429" s="5"/>
      <c r="BC429" s="5"/>
      <c r="BD429" s="5"/>
      <c r="BE429" s="5"/>
    </row>
    <row r="430" spans="5:57" ht="12" customHeight="1"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4"/>
      <c r="AD430" s="4"/>
      <c r="AE430" s="22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5"/>
      <c r="BA430" s="5"/>
      <c r="BB430" s="5"/>
      <c r="BC430" s="5"/>
      <c r="BD430" s="5"/>
      <c r="BE430" s="5"/>
    </row>
    <row r="431" spans="5:57" ht="12" customHeight="1"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4"/>
      <c r="AD431" s="4"/>
      <c r="AE431" s="22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5"/>
      <c r="BA431" s="5"/>
      <c r="BB431" s="5"/>
      <c r="BC431" s="5"/>
      <c r="BD431" s="5"/>
      <c r="BE431" s="5"/>
    </row>
    <row r="432" spans="5:57" ht="12" customHeight="1"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4"/>
      <c r="AD432" s="4"/>
      <c r="AE432" s="22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5"/>
      <c r="BA432" s="5"/>
      <c r="BB432" s="5"/>
      <c r="BC432" s="5"/>
      <c r="BD432" s="5"/>
      <c r="BE432" s="5"/>
    </row>
    <row r="433" spans="5:57" ht="12" customHeight="1"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4"/>
      <c r="AD433" s="4"/>
      <c r="AE433" s="22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5"/>
      <c r="BA433" s="5"/>
      <c r="BB433" s="5"/>
      <c r="BC433" s="5"/>
      <c r="BD433" s="5"/>
      <c r="BE433" s="5"/>
    </row>
    <row r="434" spans="5:57" ht="12" customHeight="1"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4"/>
      <c r="AD434" s="4"/>
      <c r="AE434" s="22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5"/>
      <c r="BA434" s="5"/>
      <c r="BB434" s="5"/>
      <c r="BC434" s="5"/>
      <c r="BD434" s="5"/>
      <c r="BE434" s="5"/>
    </row>
    <row r="435" spans="5:57" ht="12" customHeight="1"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4"/>
      <c r="AD435" s="4"/>
      <c r="AE435" s="22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5"/>
      <c r="BA435" s="5"/>
      <c r="BB435" s="5"/>
      <c r="BC435" s="5"/>
      <c r="BD435" s="5"/>
      <c r="BE435" s="5"/>
    </row>
    <row r="436" spans="5:57" ht="12" customHeight="1"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4"/>
      <c r="AD436" s="4"/>
      <c r="AE436" s="22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5"/>
      <c r="BA436" s="5"/>
      <c r="BB436" s="5"/>
      <c r="BC436" s="5"/>
      <c r="BD436" s="5"/>
      <c r="BE436" s="5"/>
    </row>
    <row r="437" spans="5:57" ht="12" customHeight="1"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4"/>
      <c r="AD437" s="4"/>
      <c r="AE437" s="22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5"/>
      <c r="BA437" s="5"/>
      <c r="BB437" s="5"/>
      <c r="BC437" s="5"/>
      <c r="BD437" s="5"/>
      <c r="BE437" s="5"/>
    </row>
    <row r="438" spans="5:57" ht="12" customHeight="1"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4"/>
      <c r="AD438" s="4"/>
      <c r="AE438" s="22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5"/>
      <c r="BA438" s="5"/>
      <c r="BB438" s="5"/>
      <c r="BC438" s="5"/>
      <c r="BD438" s="5"/>
      <c r="BE438" s="5"/>
    </row>
    <row r="439" spans="5:57" ht="12" customHeight="1"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4"/>
      <c r="AD439" s="4"/>
      <c r="AE439" s="22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5"/>
      <c r="BA439" s="5"/>
      <c r="BB439" s="5"/>
      <c r="BC439" s="5"/>
      <c r="BD439" s="5"/>
      <c r="BE439" s="5"/>
    </row>
    <row r="440" spans="5:57" ht="12" customHeight="1"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22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5"/>
      <c r="BA440" s="5"/>
      <c r="BB440" s="5"/>
      <c r="BC440" s="5"/>
      <c r="BD440" s="5"/>
      <c r="BE440" s="5"/>
    </row>
    <row r="441" spans="5:57" ht="12" customHeight="1"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22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5"/>
      <c r="BA441" s="5"/>
      <c r="BB441" s="5"/>
      <c r="BC441" s="5"/>
      <c r="BD441" s="5"/>
      <c r="BE441" s="5"/>
    </row>
    <row r="442" spans="5:57" ht="12" customHeight="1"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22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5"/>
      <c r="BA442" s="5"/>
      <c r="BB442" s="5"/>
      <c r="BC442" s="5"/>
      <c r="BD442" s="5"/>
      <c r="BE442" s="5"/>
    </row>
    <row r="443" spans="5:57" ht="12" customHeight="1"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22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5"/>
      <c r="BA443" s="5"/>
      <c r="BB443" s="5"/>
      <c r="BC443" s="5"/>
      <c r="BD443" s="5"/>
      <c r="BE443" s="5"/>
    </row>
    <row r="444" spans="5:57" ht="12" customHeight="1"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4"/>
      <c r="AD444" s="4"/>
      <c r="AE444" s="22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5"/>
      <c r="BA444" s="5"/>
      <c r="BB444" s="5"/>
      <c r="BC444" s="5"/>
      <c r="BD444" s="5"/>
      <c r="BE444" s="5"/>
    </row>
    <row r="445" spans="5:57" ht="12" customHeight="1"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4"/>
      <c r="AD445" s="4"/>
      <c r="AE445" s="22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5"/>
      <c r="BA445" s="5"/>
      <c r="BB445" s="5"/>
      <c r="BC445" s="5"/>
      <c r="BD445" s="5"/>
      <c r="BE445" s="5"/>
    </row>
    <row r="446" spans="5:57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22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5"/>
      <c r="BA446" s="5"/>
      <c r="BB446" s="5"/>
      <c r="BC446" s="5"/>
      <c r="BD446" s="5"/>
      <c r="BE446" s="5"/>
    </row>
    <row r="447" spans="5:57" ht="12" customHeight="1"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22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5"/>
      <c r="BA447" s="5"/>
      <c r="BB447" s="5"/>
      <c r="BC447" s="5"/>
      <c r="BD447" s="5"/>
      <c r="BE447" s="5"/>
    </row>
    <row r="448" spans="5:57" ht="12" customHeight="1"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22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5"/>
      <c r="BA448" s="5"/>
      <c r="BB448" s="5"/>
      <c r="BC448" s="5"/>
      <c r="BD448" s="5"/>
      <c r="BE448" s="5"/>
    </row>
    <row r="449" spans="5:57" ht="12" customHeight="1"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4"/>
      <c r="AD449" s="4"/>
      <c r="AE449" s="22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5"/>
      <c r="BA449" s="5"/>
      <c r="BB449" s="5"/>
      <c r="BC449" s="5"/>
      <c r="BD449" s="5"/>
      <c r="BE449" s="5"/>
    </row>
    <row r="450" spans="5:57" ht="12" customHeight="1"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4"/>
      <c r="AD450" s="4"/>
      <c r="AE450" s="22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5"/>
      <c r="BA450" s="5"/>
      <c r="BB450" s="5"/>
      <c r="BC450" s="5"/>
      <c r="BD450" s="5"/>
      <c r="BE450" s="5"/>
    </row>
    <row r="451" spans="5:57" ht="12" customHeight="1"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4"/>
      <c r="AD451" s="4"/>
      <c r="AE451" s="22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5"/>
      <c r="BA451" s="5"/>
      <c r="BB451" s="5"/>
      <c r="BC451" s="5"/>
      <c r="BD451" s="5"/>
      <c r="BE451" s="5"/>
    </row>
    <row r="452" spans="5:57" ht="12" customHeight="1"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4"/>
      <c r="AD452" s="4"/>
      <c r="AE452" s="22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5"/>
      <c r="BA452" s="5"/>
      <c r="BB452" s="5"/>
      <c r="BC452" s="5"/>
      <c r="BD452" s="5"/>
      <c r="BE452" s="5"/>
    </row>
    <row r="453" spans="5:57" ht="12" customHeight="1"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4"/>
      <c r="AD453" s="4"/>
      <c r="AE453" s="22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5"/>
      <c r="BA453" s="5"/>
      <c r="BB453" s="5"/>
      <c r="BC453" s="5"/>
      <c r="BD453" s="5"/>
      <c r="BE453" s="5"/>
    </row>
    <row r="454" spans="5:57" ht="12" customHeight="1"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4"/>
      <c r="AD454" s="4"/>
      <c r="AE454" s="22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5"/>
      <c r="BA454" s="5"/>
      <c r="BB454" s="5"/>
      <c r="BC454" s="5"/>
      <c r="BD454" s="5"/>
      <c r="BE454" s="5"/>
    </row>
    <row r="455" spans="5:57" ht="12" customHeight="1"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4"/>
      <c r="AD455" s="4"/>
      <c r="AE455" s="22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5"/>
      <c r="BA455" s="5"/>
      <c r="BB455" s="5"/>
      <c r="BC455" s="5"/>
      <c r="BD455" s="5"/>
      <c r="BE455" s="5"/>
    </row>
    <row r="456" spans="5:57" ht="12" customHeight="1"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4"/>
      <c r="AD456" s="4"/>
      <c r="AE456" s="22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5"/>
      <c r="BA456" s="5"/>
      <c r="BB456" s="5"/>
      <c r="BC456" s="5"/>
      <c r="BD456" s="5"/>
      <c r="BE456" s="5"/>
    </row>
    <row r="457" spans="5:57" ht="12" customHeight="1"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4"/>
      <c r="AD457" s="4"/>
      <c r="AE457" s="22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5"/>
      <c r="BA457" s="5"/>
      <c r="BB457" s="5"/>
      <c r="BC457" s="5"/>
      <c r="BD457" s="5"/>
      <c r="BE457" s="5"/>
    </row>
    <row r="458" spans="5:57" ht="12" customHeight="1"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4"/>
      <c r="AD458" s="4"/>
      <c r="AE458" s="22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5"/>
      <c r="BA458" s="5"/>
      <c r="BB458" s="5"/>
      <c r="BC458" s="5"/>
      <c r="BD458" s="5"/>
      <c r="BE458" s="5"/>
    </row>
    <row r="459" spans="5:57" ht="12" customHeight="1"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4"/>
      <c r="AD459" s="4"/>
      <c r="AE459" s="22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5"/>
      <c r="BA459" s="5"/>
      <c r="BB459" s="5"/>
      <c r="BC459" s="5"/>
      <c r="BD459" s="5"/>
      <c r="BE459" s="5"/>
    </row>
    <row r="460" spans="5:57" ht="12" customHeight="1"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4"/>
      <c r="AD460" s="4"/>
      <c r="AE460" s="22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5"/>
      <c r="BA460" s="5"/>
      <c r="BB460" s="5"/>
      <c r="BC460" s="5"/>
      <c r="BD460" s="5"/>
      <c r="BE460" s="5"/>
    </row>
    <row r="461" spans="5:57" ht="12" customHeight="1"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4"/>
      <c r="AD461" s="4"/>
      <c r="AE461" s="22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5"/>
      <c r="BA461" s="5"/>
      <c r="BB461" s="5"/>
      <c r="BC461" s="5"/>
      <c r="BD461" s="5"/>
      <c r="BE461" s="5"/>
    </row>
    <row r="462" spans="5:57" ht="12" customHeight="1"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4"/>
      <c r="AD462" s="4"/>
      <c r="AE462" s="22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5"/>
      <c r="BA462" s="5"/>
      <c r="BB462" s="5"/>
      <c r="BC462" s="5"/>
      <c r="BD462" s="5"/>
      <c r="BE462" s="5"/>
    </row>
    <row r="463" spans="5:57" ht="12" customHeight="1"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4"/>
      <c r="AD463" s="4"/>
      <c r="AE463" s="22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5"/>
      <c r="BA463" s="5"/>
      <c r="BB463" s="5"/>
      <c r="BC463" s="5"/>
      <c r="BD463" s="5"/>
      <c r="BE463" s="5"/>
    </row>
    <row r="464" spans="5:57" ht="12" customHeight="1"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4"/>
      <c r="AD464" s="4"/>
      <c r="AE464" s="22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5"/>
      <c r="BA464" s="5"/>
      <c r="BB464" s="5"/>
      <c r="BC464" s="5"/>
      <c r="BD464" s="5"/>
      <c r="BE464" s="5"/>
    </row>
    <row r="465" spans="5:57" ht="12" customHeight="1"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4"/>
      <c r="AD465" s="4"/>
      <c r="AE465" s="22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5"/>
      <c r="BA465" s="5"/>
      <c r="BB465" s="5"/>
      <c r="BC465" s="5"/>
      <c r="BD465" s="5"/>
      <c r="BE465" s="5"/>
    </row>
    <row r="466" spans="5:57" ht="12" customHeight="1"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4"/>
      <c r="AD466" s="4"/>
      <c r="AE466" s="22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5"/>
      <c r="BA466" s="5"/>
      <c r="BB466" s="5"/>
      <c r="BC466" s="5"/>
      <c r="BD466" s="5"/>
      <c r="BE466" s="5"/>
    </row>
    <row r="467" spans="5:57" ht="12" customHeight="1"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4"/>
      <c r="AD467" s="4"/>
      <c r="AE467" s="22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5"/>
      <c r="BA467" s="5"/>
      <c r="BB467" s="5"/>
      <c r="BC467" s="5"/>
      <c r="BD467" s="5"/>
      <c r="BE467" s="5"/>
    </row>
    <row r="468" spans="5:57" ht="12" customHeight="1"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4"/>
      <c r="AD468" s="4"/>
      <c r="AE468" s="22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5"/>
      <c r="BA468" s="5"/>
      <c r="BB468" s="5"/>
      <c r="BC468" s="5"/>
      <c r="BD468" s="5"/>
      <c r="BE468" s="5"/>
    </row>
    <row r="469" spans="5:57" ht="12" customHeight="1"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4"/>
      <c r="AD469" s="4"/>
      <c r="AE469" s="22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5"/>
      <c r="BA469" s="5"/>
      <c r="BB469" s="5"/>
      <c r="BC469" s="5"/>
      <c r="BD469" s="5"/>
      <c r="BE469" s="5"/>
    </row>
    <row r="470" spans="5:57" ht="12" customHeight="1"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4"/>
      <c r="AD470" s="4"/>
      <c r="AE470" s="22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5"/>
      <c r="BA470" s="5"/>
      <c r="BB470" s="5"/>
      <c r="BC470" s="5"/>
      <c r="BD470" s="5"/>
      <c r="BE470" s="5"/>
    </row>
    <row r="471" spans="5:57" ht="12" customHeight="1"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4"/>
      <c r="AD471" s="4"/>
      <c r="AE471" s="22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5"/>
      <c r="BA471" s="5"/>
      <c r="BB471" s="5"/>
      <c r="BC471" s="5"/>
      <c r="BD471" s="5"/>
      <c r="BE471" s="5"/>
    </row>
    <row r="472" spans="5:57" ht="12" customHeight="1"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4"/>
      <c r="AD472" s="4"/>
      <c r="AE472" s="22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5"/>
      <c r="BA472" s="5"/>
      <c r="BB472" s="5"/>
      <c r="BC472" s="5"/>
      <c r="BD472" s="5"/>
      <c r="BE472" s="5"/>
    </row>
    <row r="473" spans="5:57" ht="12" customHeight="1"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4"/>
      <c r="AD473" s="4"/>
      <c r="AE473" s="22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5"/>
      <c r="BA473" s="5"/>
      <c r="BB473" s="5"/>
      <c r="BC473" s="5"/>
      <c r="BD473" s="5"/>
      <c r="BE473" s="5"/>
    </row>
    <row r="474" spans="5:57" ht="12" customHeight="1"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4"/>
      <c r="AD474" s="4"/>
      <c r="AE474" s="22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5"/>
      <c r="BA474" s="5"/>
      <c r="BB474" s="5"/>
      <c r="BC474" s="5"/>
      <c r="BD474" s="5"/>
      <c r="BE474" s="5"/>
    </row>
    <row r="475" spans="5:57" ht="12" customHeight="1"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4"/>
      <c r="AD475" s="4"/>
      <c r="AE475" s="22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5"/>
      <c r="BA475" s="5"/>
      <c r="BB475" s="5"/>
      <c r="BC475" s="5"/>
      <c r="BD475" s="5"/>
      <c r="BE475" s="5"/>
    </row>
    <row r="476" spans="5:57" ht="12" customHeight="1"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4"/>
      <c r="AD476" s="4"/>
      <c r="AE476" s="22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5"/>
      <c r="BA476" s="5"/>
      <c r="BB476" s="5"/>
      <c r="BC476" s="5"/>
      <c r="BD476" s="5"/>
      <c r="BE476" s="5"/>
    </row>
    <row r="477" spans="5:57" ht="12" customHeight="1"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4"/>
      <c r="AD477" s="4"/>
      <c r="AE477" s="22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5"/>
      <c r="BA477" s="5"/>
      <c r="BB477" s="5"/>
      <c r="BC477" s="5"/>
      <c r="BD477" s="5"/>
      <c r="BE477" s="5"/>
    </row>
    <row r="478" spans="5:57" ht="12" customHeight="1"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4"/>
      <c r="AD478" s="4"/>
      <c r="AE478" s="22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5"/>
      <c r="BA478" s="5"/>
      <c r="BB478" s="5"/>
      <c r="BC478" s="5"/>
      <c r="BD478" s="5"/>
      <c r="BE478" s="5"/>
    </row>
    <row r="479" spans="5:57" ht="12" customHeight="1"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4"/>
      <c r="AD479" s="4"/>
      <c r="AE479" s="22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5"/>
      <c r="BA479" s="5"/>
      <c r="BB479" s="5"/>
      <c r="BC479" s="5"/>
      <c r="BD479" s="5"/>
      <c r="BE479" s="5"/>
    </row>
    <row r="480" spans="5:57" ht="12" customHeight="1"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4"/>
      <c r="AD480" s="4"/>
      <c r="AE480" s="22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5"/>
      <c r="BA480" s="5"/>
      <c r="BB480" s="5"/>
      <c r="BC480" s="5"/>
      <c r="BD480" s="5"/>
      <c r="BE480" s="5"/>
    </row>
    <row r="481" spans="5:57" ht="12" customHeight="1"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4"/>
      <c r="AD481" s="4"/>
      <c r="AE481" s="22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5"/>
      <c r="BA481" s="5"/>
      <c r="BB481" s="5"/>
      <c r="BC481" s="5"/>
      <c r="BD481" s="5"/>
      <c r="BE481" s="5"/>
    </row>
    <row r="482" spans="5:57" ht="12" customHeight="1"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4"/>
      <c r="AD482" s="4"/>
      <c r="AE482" s="22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5"/>
      <c r="BA482" s="5"/>
      <c r="BB482" s="5"/>
      <c r="BC482" s="5"/>
      <c r="BD482" s="5"/>
      <c r="BE482" s="5"/>
    </row>
    <row r="483" spans="5:57" ht="12" customHeight="1"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4"/>
      <c r="AD483" s="4"/>
      <c r="AE483" s="22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5"/>
      <c r="BA483" s="5"/>
      <c r="BB483" s="5"/>
      <c r="BC483" s="5"/>
      <c r="BD483" s="5"/>
      <c r="BE483" s="5"/>
    </row>
    <row r="484" spans="5:57" ht="12" customHeight="1"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4"/>
      <c r="AD484" s="4"/>
      <c r="AE484" s="22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5"/>
      <c r="BA484" s="5"/>
      <c r="BB484" s="5"/>
      <c r="BC484" s="5"/>
      <c r="BD484" s="5"/>
      <c r="BE484" s="5"/>
    </row>
    <row r="485" spans="5:57" ht="12" customHeight="1"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4"/>
      <c r="AD485" s="4"/>
      <c r="AE485" s="22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5"/>
      <c r="BA485" s="5"/>
      <c r="BB485" s="5"/>
      <c r="BC485" s="5"/>
      <c r="BD485" s="5"/>
      <c r="BE485" s="5"/>
    </row>
    <row r="486" spans="5:57" ht="12" customHeight="1"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4"/>
      <c r="AD486" s="4"/>
      <c r="AE486" s="22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5"/>
      <c r="BA486" s="5"/>
      <c r="BB486" s="5"/>
      <c r="BC486" s="5"/>
      <c r="BD486" s="5"/>
      <c r="BE486" s="5"/>
    </row>
    <row r="487" spans="5:57" ht="12" customHeight="1"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4"/>
      <c r="AD487" s="4"/>
      <c r="AE487" s="22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5"/>
      <c r="BA487" s="5"/>
      <c r="BB487" s="5"/>
      <c r="BC487" s="5"/>
      <c r="BD487" s="5"/>
      <c r="BE487" s="5"/>
    </row>
    <row r="488" spans="5:57" ht="12" customHeight="1"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4"/>
      <c r="AD488" s="4"/>
      <c r="AE488" s="22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5"/>
      <c r="BA488" s="5"/>
      <c r="BB488" s="5"/>
      <c r="BC488" s="5"/>
      <c r="BD488" s="5"/>
      <c r="BE488" s="5"/>
    </row>
    <row r="489" spans="5:57" ht="12" customHeight="1"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4"/>
      <c r="AD489" s="4"/>
      <c r="AE489" s="22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5"/>
      <c r="BA489" s="5"/>
      <c r="BB489" s="5"/>
      <c r="BC489" s="5"/>
      <c r="BD489" s="5"/>
      <c r="BE489" s="5"/>
    </row>
    <row r="490" spans="5:57" ht="12" customHeight="1"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4"/>
      <c r="AD490" s="4"/>
      <c r="AE490" s="22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5"/>
      <c r="BA490" s="5"/>
      <c r="BB490" s="5"/>
      <c r="BC490" s="5"/>
      <c r="BD490" s="5"/>
      <c r="BE490" s="5"/>
    </row>
    <row r="491" spans="5:57" ht="12" customHeight="1"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4"/>
      <c r="AD491" s="4"/>
      <c r="AE491" s="22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5"/>
      <c r="BA491" s="5"/>
      <c r="BB491" s="5"/>
      <c r="BC491" s="5"/>
      <c r="BD491" s="5"/>
      <c r="BE491" s="5"/>
    </row>
    <row r="492" spans="5:57" ht="12" customHeight="1"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4"/>
      <c r="AD492" s="4"/>
      <c r="AE492" s="22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5"/>
      <c r="BA492" s="5"/>
      <c r="BB492" s="5"/>
      <c r="BC492" s="5"/>
      <c r="BD492" s="5"/>
      <c r="BE492" s="5"/>
    </row>
    <row r="493" spans="5:57" ht="12" customHeight="1"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4"/>
      <c r="AD493" s="4"/>
      <c r="AE493" s="22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5"/>
      <c r="BA493" s="5"/>
      <c r="BB493" s="5"/>
      <c r="BC493" s="5"/>
      <c r="BD493" s="5"/>
      <c r="BE493" s="5"/>
    </row>
    <row r="494" spans="5:57" ht="12" customHeight="1"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4"/>
      <c r="AD494" s="4"/>
      <c r="AE494" s="22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5"/>
      <c r="BA494" s="5"/>
      <c r="BB494" s="5"/>
      <c r="BC494" s="5"/>
      <c r="BD494" s="5"/>
      <c r="BE494" s="5"/>
    </row>
    <row r="495" spans="5:57" ht="12" customHeight="1"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4"/>
      <c r="AD495" s="4"/>
      <c r="AE495" s="22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5"/>
      <c r="BA495" s="5"/>
      <c r="BB495" s="5"/>
      <c r="BC495" s="5"/>
      <c r="BD495" s="5"/>
      <c r="BE495" s="5"/>
    </row>
    <row r="496" spans="5:57" ht="12" customHeight="1"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4"/>
      <c r="AD496" s="4"/>
      <c r="AE496" s="22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5"/>
      <c r="BA496" s="5"/>
      <c r="BB496" s="5"/>
      <c r="BC496" s="5"/>
      <c r="BD496" s="5"/>
      <c r="BE496" s="5"/>
    </row>
    <row r="497" spans="5:57" ht="12" customHeight="1"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4"/>
      <c r="AD497" s="4"/>
      <c r="AE497" s="22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5"/>
      <c r="BA497" s="5"/>
      <c r="BB497" s="5"/>
      <c r="BC497" s="5"/>
      <c r="BD497" s="5"/>
      <c r="BE497" s="5"/>
    </row>
    <row r="498" spans="5:57" ht="12" customHeight="1"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4"/>
      <c r="AD498" s="4"/>
      <c r="AE498" s="22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5"/>
      <c r="BA498" s="5"/>
      <c r="BB498" s="5"/>
      <c r="BC498" s="5"/>
      <c r="BD498" s="5"/>
      <c r="BE498" s="5"/>
    </row>
    <row r="499" spans="5:57" ht="12" customHeight="1"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4"/>
      <c r="AD499" s="4"/>
      <c r="AE499" s="22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5"/>
      <c r="BA499" s="5"/>
      <c r="BB499" s="5"/>
      <c r="BC499" s="5"/>
      <c r="BD499" s="5"/>
      <c r="BE499" s="5"/>
    </row>
    <row r="500" spans="5:57" ht="12" customHeight="1"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4"/>
      <c r="AD500" s="4"/>
      <c r="AE500" s="22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5"/>
      <c r="BA500" s="5"/>
      <c r="BB500" s="5"/>
      <c r="BC500" s="5"/>
      <c r="BD500" s="5"/>
      <c r="BE500" s="5"/>
    </row>
    <row r="501" spans="5:57" ht="12" customHeight="1"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4"/>
      <c r="AD501" s="4"/>
      <c r="AE501" s="22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5"/>
      <c r="BA501" s="5"/>
      <c r="BB501" s="5"/>
      <c r="BC501" s="5"/>
      <c r="BD501" s="5"/>
      <c r="BE501" s="5"/>
    </row>
    <row r="502" spans="5:57" ht="12" customHeight="1"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4"/>
      <c r="AD502" s="4"/>
      <c r="AE502" s="22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5"/>
      <c r="BA502" s="5"/>
      <c r="BB502" s="5"/>
      <c r="BC502" s="5"/>
      <c r="BD502" s="5"/>
      <c r="BE502" s="5"/>
    </row>
    <row r="503" spans="5:57" ht="12" customHeight="1"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4"/>
      <c r="AD503" s="4"/>
      <c r="AE503" s="22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5"/>
      <c r="BA503" s="5"/>
      <c r="BB503" s="5"/>
      <c r="BC503" s="5"/>
      <c r="BD503" s="5"/>
      <c r="BE503" s="5"/>
    </row>
    <row r="504" spans="5:57" ht="12" customHeight="1"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4"/>
      <c r="AD504" s="4"/>
      <c r="AE504" s="22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5"/>
      <c r="BA504" s="5"/>
      <c r="BB504" s="5"/>
      <c r="BC504" s="5"/>
      <c r="BD504" s="5"/>
      <c r="BE504" s="5"/>
    </row>
    <row r="505" spans="5:57" ht="12" customHeight="1"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4"/>
      <c r="AD505" s="4"/>
      <c r="AE505" s="22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5"/>
      <c r="BA505" s="5"/>
      <c r="BB505" s="5"/>
      <c r="BC505" s="5"/>
      <c r="BD505" s="5"/>
      <c r="BE505" s="5"/>
    </row>
    <row r="506" spans="5:57" ht="12" customHeight="1"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4"/>
      <c r="AD506" s="4"/>
      <c r="AE506" s="22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5"/>
      <c r="BA506" s="5"/>
      <c r="BB506" s="5"/>
      <c r="BC506" s="5"/>
      <c r="BD506" s="5"/>
      <c r="BE506" s="5"/>
    </row>
    <row r="507" spans="5:57" ht="12" customHeight="1"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4"/>
      <c r="AD507" s="4"/>
      <c r="AE507" s="22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5"/>
      <c r="BA507" s="5"/>
      <c r="BB507" s="5"/>
      <c r="BC507" s="5"/>
      <c r="BD507" s="5"/>
      <c r="BE507" s="5"/>
    </row>
    <row r="508" spans="5:57" ht="12" customHeight="1"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4"/>
      <c r="AD508" s="4"/>
      <c r="AE508" s="22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5"/>
      <c r="BA508" s="5"/>
      <c r="BB508" s="5"/>
      <c r="BC508" s="5"/>
      <c r="BD508" s="5"/>
      <c r="BE508" s="5"/>
    </row>
    <row r="509" spans="5:57" ht="12" customHeight="1"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4"/>
      <c r="AD509" s="4"/>
      <c r="AE509" s="22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5"/>
      <c r="BA509" s="5"/>
      <c r="BB509" s="5"/>
      <c r="BC509" s="5"/>
      <c r="BD509" s="5"/>
      <c r="BE509" s="5"/>
    </row>
    <row r="510" spans="5:57" ht="12" customHeight="1"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4"/>
      <c r="AD510" s="4"/>
      <c r="AE510" s="22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5"/>
      <c r="BA510" s="5"/>
      <c r="BB510" s="5"/>
      <c r="BC510" s="5"/>
      <c r="BD510" s="5"/>
      <c r="BE510" s="5"/>
    </row>
    <row r="511" spans="5:57" ht="12" customHeight="1"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4"/>
      <c r="AD511" s="4"/>
      <c r="AE511" s="22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5"/>
      <c r="BA511" s="5"/>
      <c r="BB511" s="5"/>
      <c r="BC511" s="5"/>
      <c r="BD511" s="5"/>
      <c r="BE511" s="5"/>
    </row>
    <row r="512" spans="5:57" ht="12" customHeight="1"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4"/>
      <c r="AD512" s="4"/>
      <c r="AE512" s="22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5"/>
      <c r="BA512" s="5"/>
      <c r="BB512" s="5"/>
      <c r="BC512" s="5"/>
      <c r="BD512" s="5"/>
      <c r="BE512" s="5"/>
    </row>
    <row r="513" spans="5:57" ht="12" customHeight="1"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4"/>
      <c r="AD513" s="4"/>
      <c r="AE513" s="22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5"/>
      <c r="BA513" s="5"/>
      <c r="BB513" s="5"/>
      <c r="BC513" s="5"/>
      <c r="BD513" s="5"/>
      <c r="BE513" s="5"/>
    </row>
    <row r="514" spans="5:57" ht="12" customHeight="1"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4"/>
      <c r="AD514" s="4"/>
      <c r="AE514" s="22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5"/>
      <c r="BA514" s="5"/>
      <c r="BB514" s="5"/>
      <c r="BC514" s="5"/>
      <c r="BD514" s="5"/>
      <c r="BE514" s="5"/>
    </row>
    <row r="515" spans="5:57" ht="12" customHeight="1"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4"/>
      <c r="AD515" s="4"/>
      <c r="AE515" s="22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5"/>
      <c r="BA515" s="5"/>
      <c r="BB515" s="5"/>
      <c r="BC515" s="5"/>
      <c r="BD515" s="5"/>
      <c r="BE515" s="5"/>
    </row>
    <row r="516" spans="5:57" ht="12" customHeight="1"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4"/>
      <c r="AD516" s="4"/>
      <c r="AE516" s="22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5"/>
      <c r="BA516" s="5"/>
      <c r="BB516" s="5"/>
      <c r="BC516" s="5"/>
      <c r="BD516" s="5"/>
      <c r="BE516" s="5"/>
    </row>
    <row r="517" spans="5:57" ht="12" customHeight="1"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4"/>
      <c r="AD517" s="4"/>
      <c r="AE517" s="22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5"/>
      <c r="BA517" s="5"/>
      <c r="BB517" s="5"/>
      <c r="BC517" s="5"/>
      <c r="BD517" s="5"/>
      <c r="BE517" s="5"/>
    </row>
    <row r="518" spans="5:57" ht="12" customHeight="1"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4"/>
      <c r="AD518" s="4"/>
      <c r="AE518" s="22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5"/>
      <c r="BA518" s="5"/>
      <c r="BB518" s="5"/>
      <c r="BC518" s="5"/>
      <c r="BD518" s="5"/>
      <c r="BE518" s="5"/>
    </row>
    <row r="519" spans="5:57" ht="12" customHeight="1"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4"/>
      <c r="AD519" s="4"/>
      <c r="AE519" s="22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5"/>
      <c r="BA519" s="5"/>
      <c r="BB519" s="5"/>
      <c r="BC519" s="5"/>
      <c r="BD519" s="5"/>
      <c r="BE519" s="5"/>
    </row>
    <row r="520" spans="5:57" ht="12" customHeight="1"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4"/>
      <c r="AD520" s="4"/>
      <c r="AE520" s="22"/>
      <c r="AF520" s="21"/>
      <c r="AG520" s="21"/>
      <c r="AH520" s="21"/>
      <c r="AI520" s="21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</row>
    <row r="521" spans="5:57" ht="12" customHeight="1"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4"/>
      <c r="AD521" s="4"/>
      <c r="AE521" s="22"/>
      <c r="AF521" s="21"/>
      <c r="AG521" s="21"/>
      <c r="AH521" s="21"/>
      <c r="AI521" s="21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5:57" ht="12" customHeight="1"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4"/>
      <c r="AD522" s="4"/>
      <c r="AE522" s="22"/>
      <c r="AF522" s="21"/>
      <c r="AG522" s="21"/>
      <c r="AH522" s="21"/>
      <c r="AI522" s="21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5:57" ht="12" customHeight="1"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4"/>
      <c r="AD523" s="4"/>
      <c r="AE523" s="22"/>
      <c r="AF523" s="21"/>
      <c r="AG523" s="21"/>
      <c r="AH523" s="21"/>
      <c r="AI523" s="21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5:57" ht="12" customHeight="1"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4"/>
      <c r="AD524" s="4"/>
      <c r="AE524" s="22"/>
      <c r="AF524" s="21"/>
      <c r="AG524" s="21"/>
      <c r="AH524" s="21"/>
      <c r="AI524" s="21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5:57" ht="12" customHeight="1"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4"/>
      <c r="AD525" s="4"/>
      <c r="AE525" s="22"/>
      <c r="AF525" s="21"/>
      <c r="AG525" s="21"/>
      <c r="AH525" s="21"/>
      <c r="AI525" s="21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5:57" ht="12" customHeight="1"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4"/>
      <c r="AD526" s="4"/>
      <c r="AE526" s="22"/>
      <c r="AF526" s="21"/>
      <c r="AG526" s="21"/>
      <c r="AH526" s="21"/>
      <c r="AI526" s="21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5:57" ht="12" customHeight="1"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4"/>
      <c r="AD527" s="4"/>
      <c r="AE527" s="22"/>
      <c r="AF527" s="21"/>
      <c r="AG527" s="21"/>
      <c r="AH527" s="21"/>
      <c r="AI527" s="21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5:57" ht="12" customHeight="1"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4"/>
      <c r="AD528" s="4"/>
      <c r="AE528" s="22"/>
      <c r="AF528" s="21"/>
      <c r="AG528" s="21"/>
      <c r="AH528" s="21"/>
      <c r="AI528" s="21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5:51" ht="12" customHeight="1"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4"/>
      <c r="AD529" s="4"/>
      <c r="AE529" s="22"/>
      <c r="AF529" s="21"/>
      <c r="AG529" s="21"/>
      <c r="AH529" s="21"/>
      <c r="AI529" s="21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5:51" ht="12" customHeight="1"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4"/>
      <c r="AD530" s="4"/>
      <c r="AE530" s="22"/>
      <c r="AF530" s="21"/>
      <c r="AG530" s="21"/>
      <c r="AH530" s="21"/>
      <c r="AI530" s="21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5:51" ht="12" customHeight="1"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4"/>
      <c r="AD531" s="4"/>
      <c r="AE531" s="22"/>
      <c r="AF531" s="21"/>
      <c r="AG531" s="21"/>
      <c r="AH531" s="21"/>
      <c r="AI531" s="21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5:51" ht="12" customHeight="1"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4"/>
      <c r="AD532" s="4"/>
      <c r="AE532" s="22"/>
      <c r="AF532" s="21"/>
      <c r="AG532" s="21"/>
      <c r="AH532" s="21"/>
      <c r="AI532" s="21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5:51" ht="12" customHeight="1"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4"/>
      <c r="AD533" s="4"/>
      <c r="AE533" s="22"/>
      <c r="AF533" s="21"/>
      <c r="AG533" s="21"/>
      <c r="AH533" s="21"/>
      <c r="AI533" s="21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5:51" ht="12" customHeight="1"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4"/>
      <c r="AD534" s="4"/>
      <c r="AE534" s="22"/>
      <c r="AF534" s="21"/>
      <c r="AG534" s="21"/>
      <c r="AH534" s="21"/>
      <c r="AI534" s="21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5:51" ht="12" customHeight="1"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4"/>
      <c r="AD535" s="4"/>
      <c r="AE535" s="22"/>
      <c r="AF535" s="21"/>
      <c r="AG535" s="21"/>
      <c r="AH535" s="21"/>
      <c r="AI535" s="21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5:51" ht="12" customHeight="1"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4"/>
      <c r="AD536" s="4"/>
      <c r="AE536" s="22"/>
      <c r="AF536" s="21"/>
      <c r="AG536" s="21"/>
      <c r="AH536" s="21"/>
      <c r="AI536" s="21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5:51" ht="12" customHeight="1"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4"/>
      <c r="AD537" s="4"/>
      <c r="AE537" s="22"/>
      <c r="AF537" s="21"/>
      <c r="AG537" s="21"/>
      <c r="AH537" s="21"/>
      <c r="AI537" s="21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5:51" ht="12" customHeight="1"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4"/>
      <c r="AD538" s="4"/>
      <c r="AE538" s="22"/>
      <c r="AF538" s="21"/>
      <c r="AG538" s="21"/>
      <c r="AH538" s="21"/>
      <c r="AI538" s="21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5:51" ht="12" customHeight="1"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4"/>
      <c r="AD539" s="4"/>
      <c r="AE539" s="22"/>
      <c r="AF539" s="21"/>
      <c r="AG539" s="21"/>
      <c r="AH539" s="21"/>
      <c r="AI539" s="21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5:51" ht="12" customHeight="1"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4"/>
      <c r="AD540" s="4"/>
      <c r="AE540" s="22"/>
      <c r="AF540" s="21"/>
      <c r="AG540" s="21"/>
      <c r="AH540" s="21"/>
      <c r="AI540" s="21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5:51" ht="12" customHeight="1"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4"/>
      <c r="AD541" s="4"/>
      <c r="AE541" s="22"/>
      <c r="AF541" s="21"/>
      <c r="AG541" s="21"/>
      <c r="AH541" s="21"/>
      <c r="AI541" s="21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5:51" ht="12" customHeight="1"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4"/>
      <c r="AD542" s="4"/>
      <c r="AE542" s="22"/>
      <c r="AF542" s="21"/>
      <c r="AG542" s="21"/>
      <c r="AH542" s="21"/>
      <c r="AI542" s="21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5:51" ht="12" customHeight="1"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4"/>
      <c r="AD543" s="4"/>
      <c r="AE543" s="22"/>
      <c r="AF543" s="21"/>
      <c r="AG543" s="21"/>
      <c r="AH543" s="21"/>
      <c r="AI543" s="21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5:51" ht="12" customHeight="1"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4"/>
      <c r="AD544" s="4"/>
      <c r="AE544" s="22"/>
      <c r="AF544" s="21"/>
      <c r="AG544" s="21"/>
      <c r="AH544" s="21"/>
      <c r="AI544" s="21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5:51" ht="12" customHeight="1"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4"/>
      <c r="AD545" s="4"/>
      <c r="AE545" s="22"/>
      <c r="AF545" s="21"/>
      <c r="AG545" s="21"/>
      <c r="AH545" s="21"/>
      <c r="AI545" s="21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5:51" ht="12" customHeight="1"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4"/>
      <c r="AD546" s="4"/>
      <c r="AE546" s="22"/>
      <c r="AF546" s="21"/>
      <c r="AG546" s="21"/>
      <c r="AH546" s="21"/>
      <c r="AI546" s="21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5:51" ht="12" customHeight="1"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4"/>
      <c r="AD547" s="4"/>
      <c r="AE547" s="22"/>
      <c r="AF547" s="21"/>
      <c r="AG547" s="21"/>
      <c r="AH547" s="21"/>
      <c r="AI547" s="21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5:51" ht="12" customHeight="1"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4"/>
      <c r="AD548" s="4"/>
      <c r="AE548" s="22"/>
      <c r="AF548" s="21"/>
      <c r="AG548" s="21"/>
      <c r="AH548" s="21"/>
      <c r="AI548" s="21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5:51" ht="12" customHeight="1"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4"/>
      <c r="AD549" s="4"/>
      <c r="AE549" s="22"/>
      <c r="AF549" s="21"/>
      <c r="AG549" s="21"/>
      <c r="AH549" s="21"/>
      <c r="AI549" s="21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5:51" ht="12" customHeight="1"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4"/>
      <c r="AD550" s="4"/>
      <c r="AE550" s="22"/>
      <c r="AF550" s="21"/>
      <c r="AG550" s="21"/>
      <c r="AH550" s="21"/>
      <c r="AI550" s="21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5:51" ht="12" customHeight="1"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4"/>
      <c r="AD551" s="4"/>
      <c r="AE551" s="22"/>
      <c r="AF551" s="21"/>
      <c r="AG551" s="21"/>
      <c r="AH551" s="21"/>
      <c r="AI551" s="21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5:51" ht="12" customHeight="1"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4"/>
      <c r="AD552" s="4"/>
      <c r="AE552" s="22"/>
      <c r="AF552" s="21"/>
      <c r="AG552" s="21"/>
      <c r="AH552" s="21"/>
      <c r="AI552" s="21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5:51" ht="12" customHeight="1"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4"/>
      <c r="AD553" s="4"/>
      <c r="AE553" s="22"/>
      <c r="AF553" s="21"/>
      <c r="AG553" s="21"/>
      <c r="AH553" s="21"/>
      <c r="AI553" s="21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5:51" ht="12" customHeight="1"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4"/>
      <c r="AD554" s="4"/>
      <c r="AE554" s="22"/>
      <c r="AF554" s="21"/>
      <c r="AG554" s="21"/>
      <c r="AH554" s="21"/>
      <c r="AI554" s="21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5:51" ht="12" customHeight="1"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4"/>
      <c r="AD555" s="4"/>
      <c r="AE555" s="22"/>
      <c r="AF555" s="21"/>
      <c r="AG555" s="21"/>
      <c r="AH555" s="21"/>
      <c r="AI555" s="21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5:51" ht="12" customHeight="1"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4"/>
      <c r="AD556" s="4"/>
      <c r="AE556" s="22"/>
      <c r="AF556" s="21"/>
      <c r="AG556" s="21"/>
      <c r="AH556" s="21"/>
      <c r="AI556" s="21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5:51" ht="12" customHeight="1"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4"/>
      <c r="AD557" s="4"/>
      <c r="AE557" s="22"/>
      <c r="AF557" s="21"/>
      <c r="AG557" s="21"/>
      <c r="AH557" s="21"/>
      <c r="AI557" s="21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5:51" ht="12" customHeight="1"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4"/>
      <c r="AD558" s="4"/>
      <c r="AE558" s="22"/>
      <c r="AF558" s="21"/>
      <c r="AG558" s="21"/>
      <c r="AH558" s="21"/>
      <c r="AI558" s="21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5:51" ht="12" customHeight="1"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4"/>
      <c r="AD559" s="4"/>
      <c r="AE559" s="22"/>
      <c r="AF559" s="21"/>
      <c r="AG559" s="21"/>
      <c r="AH559" s="21"/>
      <c r="AI559" s="21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5:51" ht="12" customHeight="1"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4"/>
      <c r="AD560" s="4"/>
      <c r="AE560" s="22"/>
      <c r="AF560" s="21"/>
      <c r="AG560" s="21"/>
      <c r="AH560" s="21"/>
      <c r="AI560" s="21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5:51" ht="12" customHeight="1"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4"/>
      <c r="AD561" s="4"/>
      <c r="AE561" s="22"/>
      <c r="AF561" s="21"/>
      <c r="AG561" s="21"/>
      <c r="AH561" s="21"/>
      <c r="AI561" s="21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5:51" ht="12" customHeight="1"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4"/>
      <c r="AD562" s="4"/>
      <c r="AE562" s="22"/>
      <c r="AF562" s="21"/>
      <c r="AG562" s="21"/>
      <c r="AH562" s="21"/>
      <c r="AI562" s="21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5:51" ht="12" customHeight="1"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4"/>
      <c r="AD563" s="4"/>
      <c r="AE563" s="22"/>
      <c r="AF563" s="21"/>
      <c r="AG563" s="21"/>
      <c r="AH563" s="21"/>
      <c r="AI563" s="21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5:51" ht="12" customHeight="1"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4"/>
      <c r="AD564" s="4"/>
      <c r="AE564" s="22"/>
      <c r="AF564" s="21"/>
      <c r="AG564" s="21"/>
      <c r="AH564" s="21"/>
      <c r="AI564" s="21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5:51" ht="12" customHeight="1"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4"/>
      <c r="AD565" s="4"/>
      <c r="AE565" s="22"/>
      <c r="AF565" s="21"/>
      <c r="AG565" s="21"/>
      <c r="AH565" s="21"/>
      <c r="AI565" s="21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5:51" ht="12" customHeight="1"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4"/>
      <c r="AD566" s="4"/>
      <c r="AE566" s="22"/>
      <c r="AF566" s="21"/>
      <c r="AG566" s="21"/>
      <c r="AH566" s="21"/>
      <c r="AI566" s="21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5:51" ht="12" customHeight="1"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4"/>
      <c r="AD567" s="4"/>
      <c r="AE567" s="22"/>
      <c r="AF567" s="21"/>
      <c r="AG567" s="21"/>
      <c r="AH567" s="21"/>
      <c r="AI567" s="21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5:51" ht="12" customHeight="1"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4"/>
      <c r="AD568" s="4"/>
      <c r="AE568" s="22"/>
      <c r="AF568" s="21"/>
      <c r="AG568" s="21"/>
      <c r="AH568" s="21"/>
      <c r="AI568" s="21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5:51" ht="12" customHeight="1"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4"/>
      <c r="AD569" s="4"/>
      <c r="AE569" s="22"/>
      <c r="AF569" s="21"/>
      <c r="AG569" s="21"/>
      <c r="AH569" s="21"/>
      <c r="AI569" s="21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5:51" ht="12" customHeight="1"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4"/>
      <c r="AD570" s="4"/>
      <c r="AE570" s="22"/>
      <c r="AF570" s="21"/>
      <c r="AG570" s="21"/>
      <c r="AH570" s="21"/>
      <c r="AI570" s="21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5:51" ht="12" customHeight="1"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4"/>
      <c r="AD571" s="4"/>
      <c r="AE571" s="22"/>
      <c r="AF571" s="21"/>
      <c r="AG571" s="21"/>
      <c r="AH571" s="21"/>
      <c r="AI571" s="21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5:51" ht="12" customHeight="1"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4"/>
      <c r="AD572" s="4"/>
      <c r="AE572" s="22"/>
      <c r="AF572" s="21"/>
      <c r="AG572" s="21"/>
      <c r="AH572" s="21"/>
      <c r="AI572" s="21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5:51" ht="12" customHeight="1"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4"/>
      <c r="AD573" s="4"/>
      <c r="AE573" s="22"/>
      <c r="AF573" s="21"/>
      <c r="AG573" s="21"/>
      <c r="AH573" s="21"/>
      <c r="AI573" s="21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5:51" ht="12" customHeight="1"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4"/>
      <c r="AD574" s="4"/>
      <c r="AE574" s="22"/>
      <c r="AF574" s="21"/>
      <c r="AG574" s="21"/>
      <c r="AH574" s="21"/>
      <c r="AI574" s="21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5:51" ht="12" customHeight="1"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4"/>
      <c r="AD575" s="4"/>
      <c r="AE575" s="22"/>
      <c r="AF575" s="21"/>
      <c r="AG575" s="21"/>
      <c r="AH575" s="21"/>
      <c r="AI575" s="21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5:51" ht="12" customHeight="1"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4"/>
      <c r="AD576" s="4"/>
      <c r="AE576" s="22"/>
      <c r="AF576" s="21"/>
      <c r="AG576" s="21"/>
      <c r="AH576" s="21"/>
      <c r="AI576" s="21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5:51" ht="12" customHeight="1"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4"/>
      <c r="AD577" s="4"/>
      <c r="AE577" s="22"/>
      <c r="AF577" s="21"/>
      <c r="AG577" s="21"/>
      <c r="AH577" s="21"/>
      <c r="AI577" s="21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5:51" ht="12" customHeight="1"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4"/>
      <c r="AD578" s="4"/>
      <c r="AE578" s="22"/>
      <c r="AF578" s="21"/>
      <c r="AG578" s="21"/>
      <c r="AH578" s="21"/>
      <c r="AI578" s="21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5:51" ht="12" customHeight="1"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4"/>
      <c r="AD579" s="4"/>
      <c r="AE579" s="22"/>
      <c r="AF579" s="21"/>
      <c r="AG579" s="21"/>
      <c r="AH579" s="21"/>
      <c r="AI579" s="21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5:51" ht="12" customHeight="1"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4"/>
      <c r="AD580" s="4"/>
      <c r="AE580" s="22"/>
      <c r="AF580" s="21"/>
      <c r="AG580" s="21"/>
      <c r="AH580" s="21"/>
      <c r="AI580" s="21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5:51" ht="12" customHeight="1"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4"/>
      <c r="AD581" s="4"/>
      <c r="AE581" s="22"/>
      <c r="AF581" s="21"/>
      <c r="AG581" s="21"/>
      <c r="AH581" s="21"/>
      <c r="AI581" s="21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5:51" ht="12" customHeight="1"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4"/>
      <c r="AD582" s="4"/>
      <c r="AE582" s="22"/>
      <c r="AF582" s="21"/>
      <c r="AG582" s="21"/>
      <c r="AH582" s="21"/>
      <c r="AI582" s="21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5:51" ht="12" customHeight="1"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4"/>
      <c r="AD583" s="4"/>
      <c r="AE583" s="22"/>
      <c r="AF583" s="21"/>
      <c r="AG583" s="21"/>
      <c r="AH583" s="21"/>
      <c r="AI583" s="21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5:51" ht="12" customHeight="1"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4"/>
      <c r="AD584" s="4"/>
      <c r="AE584" s="22"/>
      <c r="AF584" s="21"/>
      <c r="AG584" s="21"/>
      <c r="AH584" s="21"/>
      <c r="AI584" s="21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5:51" ht="12" customHeight="1"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4"/>
      <c r="AD585" s="4"/>
      <c r="AE585" s="22"/>
      <c r="AF585" s="21"/>
      <c r="AG585" s="21"/>
      <c r="AH585" s="21"/>
      <c r="AI585" s="21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5:51" ht="12" customHeight="1"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4"/>
      <c r="AD586" s="4"/>
      <c r="AE586" s="22"/>
      <c r="AF586" s="21"/>
      <c r="AG586" s="21"/>
      <c r="AH586" s="21"/>
      <c r="AI586" s="21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5:51" ht="12" customHeight="1"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4"/>
      <c r="AD587" s="4"/>
      <c r="AE587" s="22"/>
      <c r="AF587" s="21"/>
      <c r="AG587" s="21"/>
      <c r="AH587" s="21"/>
      <c r="AI587" s="21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5:51" ht="12" customHeight="1"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4"/>
      <c r="AD588" s="4"/>
      <c r="AE588" s="22"/>
      <c r="AF588" s="21"/>
      <c r="AG588" s="21"/>
      <c r="AH588" s="21"/>
      <c r="AI588" s="21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5:51" ht="12" customHeight="1"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4"/>
      <c r="AD589" s="4"/>
      <c r="AE589" s="22"/>
      <c r="AF589" s="21"/>
      <c r="AG589" s="21"/>
      <c r="AH589" s="21"/>
      <c r="AI589" s="21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5:51" ht="12" customHeight="1"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4"/>
      <c r="AD590" s="4"/>
      <c r="AE590" s="22"/>
      <c r="AF590" s="21"/>
      <c r="AG590" s="21"/>
      <c r="AH590" s="21"/>
      <c r="AI590" s="21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5:51" ht="12" customHeight="1"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4"/>
      <c r="AD591" s="4"/>
      <c r="AE591" s="22"/>
      <c r="AF591" s="21"/>
      <c r="AG591" s="21"/>
      <c r="AH591" s="21"/>
      <c r="AI591" s="21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5:51" ht="12" customHeight="1"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4"/>
      <c r="AD592" s="4"/>
      <c r="AE592" s="22"/>
      <c r="AF592" s="21"/>
      <c r="AG592" s="21"/>
      <c r="AH592" s="21"/>
      <c r="AI592" s="21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5:51" ht="12" customHeight="1"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4"/>
      <c r="AD593" s="4"/>
      <c r="AE593" s="22"/>
      <c r="AF593" s="21"/>
      <c r="AG593" s="21"/>
      <c r="AH593" s="21"/>
      <c r="AI593" s="21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5:51" ht="12" customHeight="1"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4"/>
      <c r="AD594" s="4"/>
      <c r="AE594" s="22"/>
      <c r="AF594" s="21"/>
      <c r="AG594" s="21"/>
      <c r="AH594" s="21"/>
      <c r="AI594" s="21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5:51" ht="12" customHeight="1"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4"/>
      <c r="AD595" s="4"/>
      <c r="AE595" s="22"/>
      <c r="AF595" s="21"/>
      <c r="AG595" s="21"/>
      <c r="AH595" s="21"/>
      <c r="AI595" s="21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5:51" ht="12" customHeight="1"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4"/>
      <c r="AD596" s="4"/>
      <c r="AE596" s="22"/>
      <c r="AF596" s="21"/>
      <c r="AG596" s="21"/>
      <c r="AH596" s="21"/>
      <c r="AI596" s="21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5:51" ht="12" customHeight="1"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4"/>
      <c r="AD597" s="4"/>
      <c r="AE597" s="22"/>
      <c r="AF597" s="21"/>
      <c r="AG597" s="21"/>
      <c r="AH597" s="21"/>
      <c r="AI597" s="21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5:51" ht="12" customHeight="1"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4"/>
      <c r="AD598" s="4"/>
      <c r="AE598" s="22"/>
      <c r="AF598" s="21"/>
      <c r="AG598" s="21"/>
      <c r="AH598" s="21"/>
      <c r="AI598" s="21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5:51" ht="12" customHeight="1"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4"/>
      <c r="AD599" s="4"/>
      <c r="AE599" s="22"/>
      <c r="AF599" s="21"/>
      <c r="AG599" s="21"/>
      <c r="AH599" s="21"/>
      <c r="AI599" s="21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5:51" ht="12" customHeight="1"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4"/>
      <c r="AD600" s="4"/>
      <c r="AE600" s="22"/>
      <c r="AF600" s="21"/>
      <c r="AG600" s="21"/>
      <c r="AH600" s="21"/>
      <c r="AI600" s="21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5:51" ht="12" customHeight="1"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4"/>
      <c r="AD601" s="4"/>
      <c r="AE601" s="22"/>
      <c r="AF601" s="21"/>
      <c r="AG601" s="21"/>
      <c r="AH601" s="21"/>
      <c r="AI601" s="21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5:51" ht="12" customHeight="1"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4"/>
      <c r="AD602" s="4"/>
      <c r="AE602" s="22"/>
      <c r="AF602" s="21"/>
      <c r="AG602" s="21"/>
      <c r="AH602" s="21"/>
      <c r="AI602" s="21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5:51" ht="12" customHeight="1"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4"/>
      <c r="AD603" s="4"/>
      <c r="AE603" s="22"/>
      <c r="AF603" s="21"/>
      <c r="AG603" s="21"/>
      <c r="AH603" s="21"/>
      <c r="AI603" s="21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5:51" ht="12" customHeight="1"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4"/>
      <c r="AD604" s="4"/>
      <c r="AE604" s="22"/>
      <c r="AF604" s="21"/>
      <c r="AG604" s="21"/>
      <c r="AH604" s="21"/>
      <c r="AI604" s="21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5:51" ht="12" customHeight="1"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4"/>
      <c r="AD605" s="4"/>
      <c r="AE605" s="22"/>
      <c r="AF605" s="21"/>
      <c r="AG605" s="21"/>
      <c r="AH605" s="21"/>
      <c r="AI605" s="21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5:51" ht="12" customHeight="1"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4"/>
      <c r="AD606" s="4"/>
      <c r="AE606" s="22"/>
      <c r="AF606" s="21"/>
      <c r="AG606" s="21"/>
      <c r="AH606" s="21"/>
      <c r="AI606" s="21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5:51" ht="12" customHeight="1"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4"/>
      <c r="AD607" s="4"/>
      <c r="AE607" s="22"/>
      <c r="AF607" s="21"/>
      <c r="AG607" s="21"/>
      <c r="AH607" s="21"/>
      <c r="AI607" s="21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5:51" ht="12" customHeight="1"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4"/>
      <c r="AD608" s="4"/>
      <c r="AE608" s="22"/>
      <c r="AF608" s="21"/>
      <c r="AG608" s="21"/>
      <c r="AH608" s="21"/>
      <c r="AI608" s="21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5:51" ht="12" customHeight="1"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4"/>
      <c r="AD609" s="4"/>
      <c r="AE609" s="22"/>
      <c r="AF609" s="21"/>
      <c r="AG609" s="21"/>
      <c r="AH609" s="21"/>
      <c r="AI609" s="21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5:51" ht="12" customHeight="1"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4"/>
      <c r="AD610" s="4"/>
      <c r="AE610" s="22"/>
      <c r="AF610" s="21"/>
      <c r="AG610" s="21"/>
      <c r="AH610" s="21"/>
      <c r="AI610" s="21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5:51" ht="12" customHeight="1"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4"/>
      <c r="AD611" s="4"/>
      <c r="AE611" s="22"/>
      <c r="AF611" s="21"/>
      <c r="AG611" s="21"/>
      <c r="AH611" s="21"/>
      <c r="AI611" s="21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5:51" ht="12" customHeight="1"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4"/>
      <c r="AD612" s="4"/>
      <c r="AE612" s="22"/>
      <c r="AF612" s="21"/>
      <c r="AG612" s="21"/>
      <c r="AH612" s="21"/>
      <c r="AI612" s="21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5:51" ht="12" customHeight="1"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4"/>
      <c r="AD613" s="4"/>
      <c r="AE613" s="22"/>
      <c r="AF613" s="21"/>
      <c r="AG613" s="21"/>
      <c r="AH613" s="21"/>
      <c r="AI613" s="21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5:51" ht="12" customHeight="1"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4"/>
      <c r="AD614" s="4"/>
      <c r="AE614" s="22"/>
      <c r="AF614" s="21"/>
      <c r="AG614" s="21"/>
      <c r="AH614" s="21"/>
      <c r="AI614" s="21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5:51" ht="12" customHeight="1"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4"/>
      <c r="AD615" s="4"/>
      <c r="AE615" s="22"/>
      <c r="AF615" s="21"/>
      <c r="AG615" s="21"/>
      <c r="AH615" s="21"/>
      <c r="AI615" s="21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5:51" ht="12" customHeight="1"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4"/>
      <c r="AD616" s="4"/>
      <c r="AE616" s="22"/>
      <c r="AF616" s="21"/>
      <c r="AG616" s="21"/>
      <c r="AH616" s="21"/>
      <c r="AI616" s="21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5:51" ht="12" customHeight="1"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4"/>
      <c r="AD617" s="4"/>
      <c r="AE617" s="22"/>
      <c r="AF617" s="21"/>
      <c r="AG617" s="21"/>
      <c r="AH617" s="21"/>
      <c r="AI617" s="21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5:51" ht="12" customHeight="1"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4"/>
      <c r="AD618" s="4"/>
      <c r="AE618" s="22"/>
      <c r="AF618" s="21"/>
      <c r="AG618" s="21"/>
      <c r="AH618" s="21"/>
      <c r="AI618" s="21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5:51" ht="12" customHeight="1"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4"/>
      <c r="AD619" s="4"/>
      <c r="AE619" s="22"/>
      <c r="AF619" s="21"/>
      <c r="AG619" s="21"/>
      <c r="AH619" s="21"/>
      <c r="AI619" s="21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5:51" ht="12" customHeight="1"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4"/>
      <c r="AD620" s="4"/>
      <c r="AE620" s="22"/>
      <c r="AF620" s="21"/>
      <c r="AG620" s="21"/>
      <c r="AH620" s="21"/>
      <c r="AI620" s="21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5:51" ht="12" customHeight="1"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4"/>
      <c r="AD621" s="4"/>
      <c r="AE621" s="22"/>
      <c r="AF621" s="21"/>
      <c r="AG621" s="21"/>
      <c r="AH621" s="21"/>
      <c r="AI621" s="21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5:51" ht="12" customHeight="1"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4"/>
      <c r="AD622" s="4"/>
      <c r="AE622" s="22"/>
      <c r="AF622" s="21"/>
      <c r="AG622" s="21"/>
      <c r="AH622" s="21"/>
      <c r="AI622" s="21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5:51" ht="12" customHeight="1"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4"/>
      <c r="AD623" s="4"/>
      <c r="AE623" s="22"/>
      <c r="AF623" s="21"/>
      <c r="AG623" s="21"/>
      <c r="AH623" s="21"/>
      <c r="AI623" s="21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5:51" ht="12" customHeight="1"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4"/>
      <c r="AD624" s="4"/>
      <c r="AE624" s="22"/>
      <c r="AF624" s="21"/>
      <c r="AG624" s="21"/>
      <c r="AH624" s="21"/>
      <c r="AI624" s="21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5:51" ht="12" customHeight="1"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4"/>
      <c r="AD625" s="4"/>
      <c r="AE625" s="22"/>
      <c r="AF625" s="21"/>
      <c r="AG625" s="21"/>
      <c r="AH625" s="21"/>
      <c r="AI625" s="21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5:51" ht="12" customHeight="1"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4"/>
      <c r="AD626" s="4"/>
      <c r="AE626" s="22"/>
      <c r="AF626" s="21"/>
      <c r="AG626" s="21"/>
      <c r="AH626" s="21"/>
      <c r="AI626" s="21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5:51" ht="12" customHeight="1"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4"/>
      <c r="AD627" s="4"/>
      <c r="AE627" s="22"/>
      <c r="AF627" s="21"/>
      <c r="AG627" s="21"/>
      <c r="AH627" s="21"/>
      <c r="AI627" s="21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5:51" ht="12" customHeight="1"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4"/>
      <c r="AD628" s="4"/>
      <c r="AE628" s="22"/>
      <c r="AF628" s="21"/>
      <c r="AG628" s="21"/>
      <c r="AH628" s="21"/>
      <c r="AI628" s="21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5:51" ht="12" customHeight="1"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4"/>
      <c r="AD629" s="4"/>
      <c r="AE629" s="22"/>
      <c r="AF629" s="21"/>
      <c r="AG629" s="21"/>
      <c r="AH629" s="21"/>
      <c r="AI629" s="21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5:51" ht="12" customHeight="1"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4"/>
      <c r="AD630" s="4"/>
      <c r="AE630" s="22"/>
      <c r="AF630" s="21"/>
      <c r="AG630" s="21"/>
      <c r="AH630" s="21"/>
      <c r="AI630" s="21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5:51" ht="12" customHeight="1"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4"/>
      <c r="AD631" s="4"/>
      <c r="AE631" s="22"/>
      <c r="AF631" s="21"/>
      <c r="AG631" s="21"/>
      <c r="AH631" s="21"/>
      <c r="AI631" s="21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5:51" ht="12" customHeight="1"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4"/>
      <c r="AD632" s="4"/>
      <c r="AE632" s="22"/>
      <c r="AF632" s="21"/>
      <c r="AG632" s="21"/>
      <c r="AH632" s="21"/>
      <c r="AI632" s="21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5:51" ht="12" customHeight="1"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4"/>
      <c r="AD633" s="4"/>
      <c r="AE633" s="22"/>
      <c r="AF633" s="21"/>
      <c r="AG633" s="21"/>
      <c r="AH633" s="21"/>
      <c r="AI633" s="21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5:51" ht="12" customHeight="1"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4"/>
      <c r="AD634" s="4"/>
      <c r="AE634" s="22"/>
      <c r="AF634" s="21"/>
      <c r="AG634" s="21"/>
      <c r="AH634" s="21"/>
      <c r="AI634" s="21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5:51" ht="12" customHeight="1"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4"/>
      <c r="AD635" s="4"/>
      <c r="AE635" s="22"/>
      <c r="AF635" s="21"/>
      <c r="AG635" s="21"/>
      <c r="AH635" s="21"/>
      <c r="AI635" s="21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5:51" ht="12" customHeight="1"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4"/>
      <c r="AD636" s="4"/>
      <c r="AE636" s="22"/>
      <c r="AF636" s="21"/>
      <c r="AG636" s="21"/>
      <c r="AH636" s="21"/>
      <c r="AI636" s="21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5:51" ht="12" customHeight="1"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4"/>
      <c r="AD637" s="4"/>
      <c r="AE637" s="22"/>
      <c r="AF637" s="21"/>
      <c r="AG637" s="21"/>
      <c r="AH637" s="21"/>
      <c r="AI637" s="21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5:51" ht="12" customHeight="1"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4"/>
      <c r="AD638" s="4"/>
      <c r="AE638" s="22"/>
      <c r="AF638" s="21"/>
      <c r="AG638" s="21"/>
      <c r="AH638" s="21"/>
      <c r="AI638" s="21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5:51" ht="12" customHeight="1"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4"/>
      <c r="AD639" s="4"/>
      <c r="AE639" s="22"/>
      <c r="AF639" s="21"/>
      <c r="AG639" s="21"/>
      <c r="AH639" s="21"/>
      <c r="AI639" s="21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5:51" ht="12" customHeight="1"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4"/>
      <c r="AD640" s="4"/>
      <c r="AE640" s="22"/>
      <c r="AF640" s="21"/>
      <c r="AG640" s="21"/>
      <c r="AH640" s="21"/>
      <c r="AI640" s="21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spans="5:51" ht="12" customHeight="1"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4"/>
      <c r="AD641" s="4"/>
      <c r="AE641" s="22"/>
      <c r="AF641" s="21"/>
      <c r="AG641" s="21"/>
      <c r="AH641" s="21"/>
      <c r="AI641" s="21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5:51" ht="12" customHeight="1"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4"/>
      <c r="AD642" s="4"/>
      <c r="AE642" s="22"/>
      <c r="AF642" s="21"/>
      <c r="AG642" s="21"/>
      <c r="AH642" s="21"/>
      <c r="AI642" s="21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5:51" ht="12" customHeight="1"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4"/>
      <c r="AD643" s="4"/>
      <c r="AE643" s="22"/>
      <c r="AF643" s="21"/>
      <c r="AG643" s="21"/>
      <c r="AH643" s="21"/>
      <c r="AI643" s="21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5:51" ht="12" customHeight="1"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4"/>
      <c r="AD644" s="4"/>
      <c r="AE644" s="22"/>
      <c r="AF644" s="21"/>
      <c r="AG644" s="21"/>
      <c r="AH644" s="21"/>
      <c r="AI644" s="21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5:51" ht="12" customHeight="1"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4"/>
      <c r="AD645" s="4"/>
      <c r="AE645" s="22"/>
      <c r="AF645" s="21"/>
      <c r="AG645" s="21"/>
      <c r="AH645" s="21"/>
      <c r="AI645" s="21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5:51" ht="12" customHeight="1"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4"/>
      <c r="AD646" s="4"/>
      <c r="AE646" s="22"/>
      <c r="AF646" s="21"/>
      <c r="AG646" s="21"/>
      <c r="AH646" s="21"/>
      <c r="AI646" s="21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5:51" ht="12" customHeight="1"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4"/>
      <c r="AD647" s="4"/>
      <c r="AE647" s="22"/>
      <c r="AF647" s="21"/>
      <c r="AG647" s="21"/>
      <c r="AH647" s="21"/>
      <c r="AI647" s="21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5:51" ht="12" customHeight="1"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4"/>
      <c r="AD648" s="4"/>
      <c r="AE648" s="22"/>
      <c r="AF648" s="21"/>
      <c r="AG648" s="21"/>
      <c r="AH648" s="21"/>
      <c r="AI648" s="21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</row>
    <row r="649" spans="5:51" ht="12" customHeight="1"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4"/>
      <c r="AD649" s="4"/>
      <c r="AE649" s="22"/>
      <c r="AF649" s="21"/>
      <c r="AG649" s="21"/>
      <c r="AH649" s="21"/>
      <c r="AI649" s="21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5:51" ht="12" customHeight="1"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4"/>
      <c r="AD650" s="4"/>
      <c r="AE650" s="22"/>
      <c r="AF650" s="21"/>
      <c r="AG650" s="21"/>
      <c r="AH650" s="21"/>
      <c r="AI650" s="21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5:51" ht="12" customHeight="1"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4"/>
      <c r="AD651" s="4"/>
      <c r="AE651" s="22"/>
      <c r="AF651" s="21"/>
      <c r="AG651" s="21"/>
      <c r="AH651" s="21"/>
      <c r="AI651" s="21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</row>
    <row r="652" spans="5:51" ht="12" customHeight="1"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4"/>
      <c r="AD652" s="4"/>
      <c r="AE652" s="22"/>
      <c r="AF652" s="21"/>
      <c r="AG652" s="21"/>
      <c r="AH652" s="21"/>
      <c r="AI652" s="21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5:51" ht="12" customHeight="1"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4"/>
      <c r="AD653" s="4"/>
      <c r="AE653" s="22"/>
      <c r="AF653" s="21"/>
      <c r="AG653" s="21"/>
      <c r="AH653" s="21"/>
      <c r="AI653" s="21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5:51" ht="12" customHeight="1"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4"/>
      <c r="AD654" s="4"/>
      <c r="AE654" s="22"/>
      <c r="AF654" s="21"/>
      <c r="AG654" s="21"/>
      <c r="AH654" s="21"/>
      <c r="AI654" s="21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5:51" ht="12" customHeight="1"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4"/>
      <c r="AD655" s="4"/>
      <c r="AE655" s="22"/>
      <c r="AF655" s="21"/>
      <c r="AG655" s="21"/>
      <c r="AH655" s="21"/>
      <c r="AI655" s="21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5:51" ht="12" customHeight="1"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4"/>
      <c r="AD656" s="4"/>
      <c r="AE656" s="22"/>
      <c r="AF656" s="21"/>
      <c r="AG656" s="21"/>
      <c r="AH656" s="21"/>
      <c r="AI656" s="21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</row>
    <row r="657" spans="5:51" ht="12" customHeight="1"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4"/>
      <c r="AD657" s="4"/>
      <c r="AE657" s="22"/>
      <c r="AF657" s="21"/>
      <c r="AG657" s="21"/>
      <c r="AH657" s="21"/>
      <c r="AI657" s="21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5:51" ht="12" customHeight="1"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4"/>
      <c r="AD658" s="4"/>
      <c r="AE658" s="22"/>
      <c r="AF658" s="21"/>
      <c r="AG658" s="21"/>
      <c r="AH658" s="21"/>
      <c r="AI658" s="21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</row>
    <row r="659" spans="5:51" ht="12" customHeight="1"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4"/>
      <c r="AD659" s="4"/>
      <c r="AE659" s="22"/>
      <c r="AF659" s="21"/>
      <c r="AG659" s="21"/>
      <c r="AH659" s="21"/>
      <c r="AI659" s="21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5:51" ht="12" customHeight="1"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4"/>
      <c r="AD660" s="4"/>
      <c r="AE660" s="22"/>
      <c r="AF660" s="21"/>
      <c r="AG660" s="21"/>
      <c r="AH660" s="21"/>
      <c r="AI660" s="21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5:51" ht="12" customHeight="1"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4"/>
      <c r="AD661" s="4"/>
      <c r="AE661" s="22"/>
      <c r="AF661" s="21"/>
      <c r="AG661" s="21"/>
      <c r="AH661" s="21"/>
      <c r="AI661" s="21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</row>
    <row r="662" spans="5:51" ht="12" customHeight="1"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4"/>
      <c r="AD662" s="4"/>
      <c r="AE662" s="22"/>
      <c r="AF662" s="21"/>
      <c r="AG662" s="21"/>
      <c r="AH662" s="21"/>
      <c r="AI662" s="21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5:51" ht="12" customHeight="1"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4"/>
      <c r="AD663" s="4"/>
      <c r="AE663" s="22"/>
      <c r="AF663" s="21"/>
      <c r="AG663" s="21"/>
      <c r="AH663" s="21"/>
      <c r="AI663" s="21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5:51" ht="12" customHeight="1"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4"/>
      <c r="AD664" s="4"/>
      <c r="AE664" s="22"/>
      <c r="AF664" s="21"/>
      <c r="AG664" s="21"/>
      <c r="AH664" s="21"/>
      <c r="AI664" s="21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5:51" ht="12" customHeight="1"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4"/>
      <c r="AD665" s="4"/>
      <c r="AE665" s="22"/>
      <c r="AF665" s="21"/>
      <c r="AG665" s="21"/>
      <c r="AH665" s="21"/>
      <c r="AI665" s="21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</row>
    <row r="666" spans="5:51" ht="12" customHeight="1"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4"/>
      <c r="AD666" s="4"/>
      <c r="AE666" s="22"/>
      <c r="AF666" s="21"/>
      <c r="AG666" s="21"/>
      <c r="AH666" s="21"/>
      <c r="AI666" s="21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</row>
    <row r="667" spans="5:51" ht="12" customHeight="1"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4"/>
      <c r="AD667" s="4"/>
      <c r="AE667" s="22"/>
      <c r="AF667" s="21"/>
      <c r="AG667" s="21"/>
      <c r="AH667" s="21"/>
      <c r="AI667" s="21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</row>
    <row r="668" spans="5:51" ht="12" customHeight="1"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4"/>
      <c r="AD668" s="4"/>
      <c r="AE668" s="22"/>
      <c r="AF668" s="21"/>
      <c r="AG668" s="21"/>
      <c r="AH668" s="21"/>
      <c r="AI668" s="21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</row>
    <row r="669" spans="5:51" ht="12" customHeight="1"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4"/>
      <c r="AD669" s="4"/>
      <c r="AE669" s="22"/>
      <c r="AF669" s="21"/>
      <c r="AG669" s="21"/>
      <c r="AH669" s="21"/>
      <c r="AI669" s="21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5:51" ht="12" customHeight="1"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4"/>
      <c r="AD670" s="4"/>
      <c r="AE670" s="22"/>
      <c r="AF670" s="21"/>
      <c r="AG670" s="21"/>
      <c r="AH670" s="21"/>
      <c r="AI670" s="21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5:51" ht="12" customHeight="1"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4"/>
      <c r="AD671" s="4"/>
      <c r="AE671" s="22"/>
      <c r="AF671" s="21"/>
      <c r="AG671" s="21"/>
      <c r="AH671" s="21"/>
      <c r="AI671" s="21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5:51" ht="12" customHeight="1"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4"/>
      <c r="AD672" s="4"/>
      <c r="AE672" s="22"/>
      <c r="AF672" s="21"/>
      <c r="AG672" s="21"/>
      <c r="AH672" s="21"/>
      <c r="AI672" s="21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</row>
    <row r="673" spans="5:51" ht="12" customHeight="1"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4"/>
      <c r="AD673" s="4"/>
      <c r="AE673" s="22"/>
      <c r="AF673" s="21"/>
      <c r="AG673" s="21"/>
      <c r="AH673" s="21"/>
      <c r="AI673" s="21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5:51" ht="12" customHeight="1"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4"/>
      <c r="AD674" s="4"/>
      <c r="AE674" s="22"/>
      <c r="AF674" s="21"/>
      <c r="AG674" s="21"/>
      <c r="AH674" s="21"/>
      <c r="AI674" s="21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5:51" ht="12" customHeight="1"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4"/>
      <c r="AD675" s="4"/>
      <c r="AE675" s="22"/>
      <c r="AF675" s="21"/>
      <c r="AG675" s="21"/>
      <c r="AH675" s="21"/>
      <c r="AI675" s="21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5:51" ht="12" customHeight="1"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4"/>
      <c r="AD676" s="4"/>
      <c r="AE676" s="22"/>
      <c r="AF676" s="21"/>
      <c r="AG676" s="21"/>
      <c r="AH676" s="21"/>
      <c r="AI676" s="21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</row>
    <row r="677" spans="5:51" ht="12" customHeight="1"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4"/>
      <c r="AD677" s="4"/>
      <c r="AE677" s="22"/>
      <c r="AF677" s="21"/>
      <c r="AG677" s="21"/>
      <c r="AH677" s="21"/>
      <c r="AI677" s="21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</row>
    <row r="678" spans="5:51" ht="12" customHeight="1"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4"/>
      <c r="AD678" s="4"/>
      <c r="AE678" s="22"/>
      <c r="AF678" s="21"/>
      <c r="AG678" s="21"/>
      <c r="AH678" s="21"/>
      <c r="AI678" s="21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</row>
    <row r="679" spans="5:51" ht="12" customHeight="1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4"/>
      <c r="AD679" s="4"/>
      <c r="AE679" s="22"/>
      <c r="AF679" s="21"/>
      <c r="AG679" s="21"/>
      <c r="AH679" s="21"/>
      <c r="AI679" s="21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</row>
    <row r="680" spans="5:51" ht="12" customHeight="1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4"/>
      <c r="AD680" s="4"/>
      <c r="AE680" s="22"/>
      <c r="AF680" s="21"/>
      <c r="AG680" s="21"/>
      <c r="AH680" s="21"/>
      <c r="AI680" s="21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</row>
    <row r="681" spans="5:51" ht="12" customHeight="1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4"/>
      <c r="AD681" s="4"/>
      <c r="AE681" s="22"/>
      <c r="AF681" s="21"/>
      <c r="AG681" s="21"/>
      <c r="AH681" s="21"/>
      <c r="AI681" s="21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</row>
    <row r="682" spans="5:51" ht="12" customHeight="1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4"/>
      <c r="AD682" s="4"/>
      <c r="AE682" s="22"/>
      <c r="AF682" s="21"/>
      <c r="AG682" s="21"/>
      <c r="AH682" s="21"/>
      <c r="AI682" s="21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</row>
    <row r="683" spans="5:51" ht="12" customHeight="1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4"/>
      <c r="AD683" s="4"/>
      <c r="AE683" s="22"/>
      <c r="AF683" s="21"/>
      <c r="AG683" s="21"/>
      <c r="AH683" s="21"/>
      <c r="AI683" s="21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</row>
    <row r="684" spans="5:51" ht="12" customHeight="1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4"/>
      <c r="AD684" s="4"/>
      <c r="AE684" s="22"/>
      <c r="AF684" s="21"/>
      <c r="AG684" s="21"/>
      <c r="AH684" s="21"/>
      <c r="AI684" s="21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</row>
    <row r="685" spans="5:51" ht="12" customHeight="1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4"/>
      <c r="AD685" s="4"/>
      <c r="AE685" s="22"/>
      <c r="AF685" s="21"/>
      <c r="AG685" s="21"/>
      <c r="AH685" s="21"/>
      <c r="AI685" s="21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</row>
    <row r="686" spans="5:51" ht="12" customHeight="1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4"/>
      <c r="AD686" s="4"/>
      <c r="AE686" s="22"/>
      <c r="AF686" s="21"/>
      <c r="AG686" s="21"/>
      <c r="AH686" s="21"/>
      <c r="AI686" s="21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</row>
    <row r="687" spans="5:51" ht="12" customHeight="1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4"/>
      <c r="AD687" s="4"/>
      <c r="AE687" s="22"/>
      <c r="AF687" s="21"/>
      <c r="AG687" s="21"/>
      <c r="AH687" s="21"/>
      <c r="AI687" s="21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</row>
    <row r="688" spans="5:51" ht="12" customHeight="1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4"/>
      <c r="AD688" s="4"/>
      <c r="AE688" s="22"/>
      <c r="AF688" s="21"/>
      <c r="AG688" s="21"/>
      <c r="AH688" s="21"/>
      <c r="AI688" s="21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</row>
    <row r="689" spans="5:51" ht="12" customHeight="1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4"/>
      <c r="AD689" s="4"/>
      <c r="AE689" s="22"/>
      <c r="AF689" s="21"/>
      <c r="AG689" s="21"/>
      <c r="AH689" s="21"/>
      <c r="AI689" s="21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</row>
    <row r="690" spans="5:51" ht="12" customHeight="1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4"/>
      <c r="AD690" s="4"/>
      <c r="AE690" s="22"/>
      <c r="AF690" s="21"/>
      <c r="AG690" s="21"/>
      <c r="AH690" s="21"/>
      <c r="AI690" s="21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</row>
    <row r="691" spans="5:51" ht="12" customHeight="1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4"/>
      <c r="AD691" s="4"/>
      <c r="AE691" s="22"/>
      <c r="AF691" s="21"/>
      <c r="AG691" s="21"/>
      <c r="AH691" s="21"/>
      <c r="AI691" s="21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</row>
    <row r="692" spans="5:51" ht="12" customHeight="1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4"/>
      <c r="AD692" s="4"/>
      <c r="AE692" s="22"/>
      <c r="AF692" s="21"/>
      <c r="AG692" s="21"/>
      <c r="AH692" s="21"/>
      <c r="AI692" s="21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</row>
    <row r="693" spans="5:51" ht="12" customHeight="1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4"/>
      <c r="AD693" s="4"/>
      <c r="AE693" s="22"/>
      <c r="AF693" s="21"/>
      <c r="AG693" s="21"/>
      <c r="AH693" s="21"/>
      <c r="AI693" s="21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</row>
    <row r="694" spans="5:51" ht="12" customHeight="1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4"/>
      <c r="AD694" s="4"/>
      <c r="AE694" s="22"/>
      <c r="AF694" s="21"/>
      <c r="AG694" s="21"/>
      <c r="AH694" s="21"/>
      <c r="AI694" s="21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</row>
    <row r="695" spans="5:51" ht="12" customHeight="1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4"/>
      <c r="AD695" s="4"/>
      <c r="AE695" s="22"/>
      <c r="AF695" s="21"/>
      <c r="AG695" s="21"/>
      <c r="AH695" s="21"/>
      <c r="AI695" s="21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</row>
    <row r="696" spans="5:51" ht="12" customHeight="1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4"/>
      <c r="AD696" s="4"/>
      <c r="AE696" s="22"/>
      <c r="AF696" s="21"/>
      <c r="AG696" s="21"/>
      <c r="AH696" s="21"/>
      <c r="AI696" s="21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</row>
    <row r="697" spans="5:51" ht="12" customHeight="1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4"/>
      <c r="AD697" s="4"/>
      <c r="AE697" s="22"/>
      <c r="AF697" s="21"/>
      <c r="AG697" s="21"/>
      <c r="AH697" s="21"/>
      <c r="AI697" s="21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</row>
    <row r="698" spans="5:51" ht="12" customHeight="1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4"/>
      <c r="AD698" s="4"/>
      <c r="AE698" s="22"/>
      <c r="AF698" s="21"/>
      <c r="AG698" s="21"/>
      <c r="AH698" s="21"/>
      <c r="AI698" s="21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</row>
    <row r="699" spans="5:51" ht="12" customHeight="1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4"/>
      <c r="AD699" s="4"/>
      <c r="AE699" s="22"/>
      <c r="AF699" s="21"/>
      <c r="AG699" s="21"/>
      <c r="AH699" s="21"/>
      <c r="AI699" s="21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</row>
    <row r="700" spans="5:51" ht="12" customHeight="1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4"/>
      <c r="AD700" s="4"/>
      <c r="AE700" s="22"/>
      <c r="AF700" s="21"/>
      <c r="AG700" s="21"/>
      <c r="AH700" s="21"/>
      <c r="AI700" s="21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</row>
    <row r="701" spans="5:51" ht="12" customHeight="1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4"/>
      <c r="AD701" s="4"/>
      <c r="AE701" s="22"/>
      <c r="AF701" s="21"/>
      <c r="AG701" s="21"/>
      <c r="AH701" s="21"/>
      <c r="AI701" s="21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</row>
    <row r="702" spans="5:51" ht="12" customHeight="1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4"/>
      <c r="AD702" s="4"/>
      <c r="AE702" s="22"/>
      <c r="AF702" s="21"/>
      <c r="AG702" s="21"/>
      <c r="AH702" s="21"/>
      <c r="AI702" s="21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</row>
    <row r="703" spans="5:51" ht="12" customHeight="1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4"/>
      <c r="AD703" s="4"/>
      <c r="AE703" s="22"/>
      <c r="AF703" s="21"/>
      <c r="AG703" s="21"/>
      <c r="AH703" s="21"/>
      <c r="AI703" s="21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</row>
    <row r="704" spans="5:51" ht="12" customHeight="1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4"/>
      <c r="AD704" s="4"/>
      <c r="AE704" s="22"/>
      <c r="AF704" s="21"/>
      <c r="AG704" s="21"/>
      <c r="AH704" s="21"/>
      <c r="AI704" s="21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</row>
    <row r="705" spans="5:51" ht="12" customHeight="1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4"/>
      <c r="AD705" s="4"/>
      <c r="AE705" s="22"/>
      <c r="AF705" s="21"/>
      <c r="AG705" s="21"/>
      <c r="AH705" s="21"/>
      <c r="AI705" s="21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</row>
    <row r="706" spans="5:51" ht="12" customHeight="1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4"/>
      <c r="AD706" s="4"/>
      <c r="AE706" s="22"/>
      <c r="AF706" s="21"/>
      <c r="AG706" s="21"/>
      <c r="AH706" s="21"/>
      <c r="AI706" s="21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</row>
    <row r="707" spans="5:51" ht="12" customHeight="1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4"/>
      <c r="AD707" s="4"/>
      <c r="AE707" s="22"/>
      <c r="AF707" s="21"/>
      <c r="AG707" s="21"/>
      <c r="AH707" s="21"/>
      <c r="AI707" s="21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</row>
    <row r="708" spans="5:51" ht="12" customHeight="1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4"/>
      <c r="AD708" s="4"/>
      <c r="AE708" s="22"/>
      <c r="AF708" s="21"/>
      <c r="AG708" s="21"/>
      <c r="AH708" s="21"/>
      <c r="AI708" s="21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</row>
    <row r="709" spans="5:51" ht="12" customHeight="1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4"/>
      <c r="AD709" s="4"/>
      <c r="AE709" s="22"/>
      <c r="AF709" s="21"/>
      <c r="AG709" s="21"/>
      <c r="AH709" s="21"/>
      <c r="AI709" s="21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</row>
    <row r="710" spans="5:51" ht="12" customHeight="1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4"/>
      <c r="AD710" s="4"/>
      <c r="AE710" s="22"/>
      <c r="AF710" s="21"/>
      <c r="AG710" s="21"/>
      <c r="AH710" s="21"/>
      <c r="AI710" s="21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</row>
    <row r="711" spans="5:51" ht="12" customHeight="1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4"/>
      <c r="AD711" s="4"/>
      <c r="AE711" s="22"/>
      <c r="AF711" s="21"/>
      <c r="AG711" s="21"/>
      <c r="AH711" s="21"/>
      <c r="AI711" s="21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</row>
    <row r="712" spans="5:51" ht="12" customHeight="1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4"/>
      <c r="AD712" s="4"/>
      <c r="AE712" s="22"/>
      <c r="AF712" s="21"/>
      <c r="AG712" s="21"/>
      <c r="AH712" s="21"/>
      <c r="AI712" s="21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</row>
    <row r="713" spans="5:51" ht="12" customHeight="1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4"/>
      <c r="AD713" s="4"/>
      <c r="AE713" s="22"/>
      <c r="AF713" s="21"/>
      <c r="AG713" s="21"/>
      <c r="AH713" s="21"/>
      <c r="AI713" s="21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</row>
    <row r="714" spans="5:51" ht="12" customHeight="1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4"/>
      <c r="AD714" s="4"/>
      <c r="AE714" s="22"/>
      <c r="AF714" s="21"/>
      <c r="AG714" s="21"/>
      <c r="AH714" s="21"/>
      <c r="AI714" s="21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</row>
    <row r="715" spans="5:51" ht="12" customHeight="1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4"/>
      <c r="AD715" s="4"/>
      <c r="AE715" s="22"/>
      <c r="AF715" s="21"/>
      <c r="AG715" s="21"/>
      <c r="AH715" s="21"/>
      <c r="AI715" s="21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</row>
    <row r="716" spans="5:51" ht="12" customHeight="1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4"/>
      <c r="AD716" s="4"/>
      <c r="AE716" s="22"/>
      <c r="AF716" s="21"/>
      <c r="AG716" s="21"/>
      <c r="AH716" s="21"/>
      <c r="AI716" s="21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</row>
    <row r="717" spans="5:51" ht="12" customHeight="1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4"/>
      <c r="AD717" s="4"/>
      <c r="AE717" s="22"/>
      <c r="AF717" s="21"/>
      <c r="AG717" s="21"/>
      <c r="AH717" s="21"/>
      <c r="AI717" s="21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</row>
    <row r="718" spans="5:51" ht="12" customHeight="1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4"/>
      <c r="AD718" s="4"/>
      <c r="AE718" s="22"/>
      <c r="AF718" s="21"/>
      <c r="AG718" s="21"/>
      <c r="AH718" s="21"/>
      <c r="AI718" s="21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</row>
    <row r="719" spans="5:51" ht="12" customHeight="1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4"/>
      <c r="AD719" s="4"/>
      <c r="AE719" s="22"/>
      <c r="AF719" s="21"/>
      <c r="AG719" s="21"/>
      <c r="AH719" s="21"/>
      <c r="AI719" s="21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</row>
    <row r="720" spans="5:51" ht="12" customHeight="1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4"/>
      <c r="AD720" s="4"/>
      <c r="AE720" s="22"/>
      <c r="AF720" s="21"/>
      <c r="AG720" s="21"/>
      <c r="AH720" s="21"/>
      <c r="AI720" s="21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</row>
    <row r="721" spans="5:51" ht="12" customHeight="1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4"/>
      <c r="AD721" s="4"/>
      <c r="AE721" s="22"/>
      <c r="AF721" s="21"/>
      <c r="AG721" s="21"/>
      <c r="AH721" s="21"/>
      <c r="AI721" s="21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</row>
    <row r="722" spans="5:51" ht="12" customHeight="1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4"/>
      <c r="AD722" s="4"/>
      <c r="AE722" s="22"/>
      <c r="AF722" s="21"/>
      <c r="AG722" s="21"/>
      <c r="AH722" s="21"/>
      <c r="AI722" s="21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</row>
    <row r="723" spans="5:51" ht="12" customHeight="1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4"/>
      <c r="AD723" s="4"/>
      <c r="AE723" s="22"/>
      <c r="AF723" s="21"/>
      <c r="AG723" s="21"/>
      <c r="AH723" s="21"/>
      <c r="AI723" s="21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</row>
    <row r="724" spans="5:51" ht="12" customHeight="1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4"/>
      <c r="AD724" s="4"/>
      <c r="AE724" s="22"/>
      <c r="AF724" s="21"/>
      <c r="AG724" s="21"/>
      <c r="AH724" s="21"/>
      <c r="AI724" s="21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</row>
    <row r="725" spans="5:51" ht="12" customHeight="1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4"/>
      <c r="AD725" s="4"/>
      <c r="AE725" s="22"/>
      <c r="AF725" s="21"/>
      <c r="AG725" s="21"/>
      <c r="AH725" s="21"/>
      <c r="AI725" s="21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</row>
    <row r="726" spans="5:51" ht="12" customHeight="1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4"/>
      <c r="AD726" s="4"/>
      <c r="AE726" s="22"/>
      <c r="AF726" s="21"/>
      <c r="AG726" s="21"/>
      <c r="AH726" s="21"/>
      <c r="AI726" s="21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</row>
    <row r="727" spans="5:51" ht="12" customHeight="1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4"/>
      <c r="AD727" s="4"/>
      <c r="AE727" s="22"/>
      <c r="AF727" s="21"/>
      <c r="AG727" s="21"/>
      <c r="AH727" s="21"/>
      <c r="AI727" s="2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</row>
    <row r="728" spans="5:51" ht="12" customHeight="1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4"/>
      <c r="AD728" s="4"/>
      <c r="AE728" s="22"/>
      <c r="AF728" s="21"/>
      <c r="AG728" s="21"/>
      <c r="AH728" s="21"/>
      <c r="AI728" s="21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</row>
    <row r="729" spans="5:51" ht="12" customHeight="1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4"/>
      <c r="AD729" s="4"/>
      <c r="AE729" s="22"/>
      <c r="AF729" s="21"/>
      <c r="AG729" s="21"/>
      <c r="AH729" s="21"/>
      <c r="AI729" s="21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</row>
    <row r="730" spans="5:51" ht="12" customHeight="1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4"/>
      <c r="AD730" s="4"/>
      <c r="AE730" s="22"/>
      <c r="AF730" s="21"/>
      <c r="AG730" s="21"/>
      <c r="AH730" s="21"/>
      <c r="AI730" s="21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</row>
    <row r="731" spans="5:51" ht="12" customHeight="1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4"/>
      <c r="AD731" s="4"/>
      <c r="AE731" s="22"/>
      <c r="AF731" s="21"/>
      <c r="AG731" s="21"/>
      <c r="AH731" s="21"/>
      <c r="AI731" s="21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</row>
    <row r="732" spans="5:51" ht="12" customHeight="1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4"/>
      <c r="AD732" s="4"/>
      <c r="AE732" s="22"/>
      <c r="AF732" s="21"/>
      <c r="AG732" s="21"/>
      <c r="AH732" s="21"/>
      <c r="AI732" s="21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</row>
    <row r="733" spans="5:51" ht="12" customHeight="1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4"/>
      <c r="AD733" s="4"/>
      <c r="AE733" s="22"/>
      <c r="AF733" s="21"/>
      <c r="AG733" s="21"/>
      <c r="AH733" s="21"/>
      <c r="AI733" s="21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</row>
    <row r="734" spans="5:51" ht="12" customHeight="1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4"/>
      <c r="AD734" s="4"/>
      <c r="AE734" s="22"/>
      <c r="AF734" s="21"/>
      <c r="AG734" s="21"/>
      <c r="AH734" s="21"/>
      <c r="AI734" s="21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</row>
    <row r="735" spans="5:51" ht="12" customHeight="1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4"/>
      <c r="AD735" s="4"/>
      <c r="AE735" s="22"/>
      <c r="AF735" s="21"/>
      <c r="AG735" s="21"/>
      <c r="AH735" s="21"/>
      <c r="AI735" s="21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</row>
    <row r="736" spans="5:51" ht="12" customHeight="1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4"/>
      <c r="AD736" s="4"/>
      <c r="AE736" s="22"/>
      <c r="AF736" s="21"/>
      <c r="AG736" s="21"/>
      <c r="AH736" s="21"/>
      <c r="AI736" s="21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</row>
    <row r="737" spans="5:51" ht="12" customHeight="1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4"/>
      <c r="AD737" s="4"/>
      <c r="AE737" s="22"/>
      <c r="AF737" s="21"/>
      <c r="AG737" s="21"/>
      <c r="AH737" s="21"/>
      <c r="AI737" s="21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</row>
    <row r="738" spans="5:51" ht="12" customHeight="1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4"/>
      <c r="AD738" s="4"/>
      <c r="AE738" s="22"/>
      <c r="AF738" s="21"/>
      <c r="AG738" s="21"/>
      <c r="AH738" s="21"/>
      <c r="AI738" s="21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</row>
    <row r="739" spans="5:51" ht="12" customHeight="1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4"/>
      <c r="AD739" s="4"/>
      <c r="AE739" s="22"/>
      <c r="AF739" s="21"/>
      <c r="AG739" s="21"/>
      <c r="AH739" s="21"/>
      <c r="AI739" s="21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</row>
    <row r="740" spans="5:51" ht="12" customHeight="1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4"/>
      <c r="AD740" s="4"/>
      <c r="AE740" s="22"/>
      <c r="AF740" s="21"/>
      <c r="AG740" s="21"/>
      <c r="AH740" s="21"/>
      <c r="AI740" s="21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</row>
    <row r="741" spans="5:51" ht="12" customHeight="1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4"/>
      <c r="AD741" s="4"/>
      <c r="AE741" s="22"/>
      <c r="AF741" s="21"/>
      <c r="AG741" s="21"/>
      <c r="AH741" s="21"/>
      <c r="AI741" s="21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</row>
    <row r="742" spans="5:51" ht="12" customHeight="1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4"/>
      <c r="AD742" s="4"/>
      <c r="AE742" s="22"/>
      <c r="AF742" s="21"/>
      <c r="AG742" s="21"/>
      <c r="AH742" s="21"/>
      <c r="AI742" s="21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</row>
    <row r="743" spans="5:51" ht="12" customHeight="1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4"/>
      <c r="AD743" s="4"/>
      <c r="AE743" s="22"/>
      <c r="AF743" s="21"/>
      <c r="AG743" s="21"/>
      <c r="AH743" s="21"/>
      <c r="AI743" s="21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</row>
    <row r="744" spans="5:51" ht="12" customHeight="1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4"/>
      <c r="AD744" s="4"/>
      <c r="AE744" s="22"/>
      <c r="AF744" s="21"/>
      <c r="AG744" s="21"/>
      <c r="AH744" s="21"/>
      <c r="AI744" s="21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</row>
    <row r="745" spans="5:51" ht="12" customHeight="1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4"/>
      <c r="AD745" s="4"/>
      <c r="AE745" s="22"/>
      <c r="AF745" s="21"/>
      <c r="AG745" s="21"/>
      <c r="AH745" s="21"/>
      <c r="AI745" s="21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</row>
    <row r="746" spans="5:51" ht="12" customHeight="1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4"/>
      <c r="AD746" s="4"/>
      <c r="AE746" s="22"/>
      <c r="AF746" s="21"/>
      <c r="AG746" s="21"/>
      <c r="AH746" s="21"/>
      <c r="AI746" s="21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</row>
    <row r="747" spans="5:51" ht="12" customHeight="1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4"/>
      <c r="AD747" s="4"/>
      <c r="AE747" s="22"/>
      <c r="AF747" s="21"/>
      <c r="AG747" s="21"/>
      <c r="AH747" s="21"/>
      <c r="AI747" s="21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</row>
    <row r="748" spans="5:51" ht="12" customHeight="1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4"/>
      <c r="AD748" s="4"/>
      <c r="AE748" s="22"/>
      <c r="AF748" s="21"/>
      <c r="AG748" s="21"/>
      <c r="AH748" s="21"/>
      <c r="AI748" s="21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</row>
    <row r="749" spans="5:51" ht="12" customHeight="1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4"/>
      <c r="AD749" s="4"/>
      <c r="AE749" s="22"/>
      <c r="AF749" s="21"/>
      <c r="AG749" s="21"/>
      <c r="AH749" s="21"/>
      <c r="AI749" s="21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</row>
    <row r="750" spans="5:51" ht="12" customHeight="1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4"/>
      <c r="AD750" s="4"/>
      <c r="AE750" s="22"/>
      <c r="AF750" s="21"/>
      <c r="AG750" s="21"/>
      <c r="AH750" s="21"/>
      <c r="AI750" s="21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</row>
    <row r="751" spans="5:51" ht="12" customHeight="1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4"/>
      <c r="AD751" s="4"/>
      <c r="AE751" s="22"/>
      <c r="AF751" s="21"/>
      <c r="AG751" s="21"/>
      <c r="AH751" s="21"/>
      <c r="AI751" s="21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</row>
    <row r="752" spans="5:51" ht="12" customHeight="1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4"/>
      <c r="AD752" s="4"/>
      <c r="AE752" s="22"/>
      <c r="AF752" s="21"/>
      <c r="AG752" s="21"/>
      <c r="AH752" s="21"/>
      <c r="AI752" s="21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</row>
    <row r="753" spans="5:51" ht="12" customHeight="1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4"/>
      <c r="AD753" s="4"/>
      <c r="AE753" s="22"/>
      <c r="AF753" s="21"/>
      <c r="AG753" s="21"/>
      <c r="AH753" s="21"/>
      <c r="AI753" s="21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</row>
    <row r="754" spans="5:51" ht="12" customHeight="1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4"/>
      <c r="AD754" s="4"/>
      <c r="AE754" s="22"/>
      <c r="AF754" s="21"/>
      <c r="AG754" s="21"/>
      <c r="AH754" s="21"/>
      <c r="AI754" s="21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</row>
    <row r="755" spans="5:51" ht="12" customHeight="1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4"/>
      <c r="AD755" s="4"/>
      <c r="AE755" s="22"/>
      <c r="AF755" s="21"/>
      <c r="AG755" s="21"/>
      <c r="AH755" s="21"/>
      <c r="AI755" s="21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</row>
    <row r="756" spans="5:51" ht="12" customHeight="1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4"/>
      <c r="AD756" s="4"/>
      <c r="AE756" s="22"/>
      <c r="AF756" s="21"/>
      <c r="AG756" s="21"/>
      <c r="AH756" s="21"/>
      <c r="AI756" s="21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</row>
    <row r="757" spans="5:51" ht="12" customHeight="1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4"/>
      <c r="AD757" s="4"/>
      <c r="AE757" s="22"/>
      <c r="AF757" s="21"/>
      <c r="AG757" s="21"/>
      <c r="AH757" s="21"/>
      <c r="AI757" s="21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</row>
    <row r="758" spans="5:51" ht="12" customHeight="1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4"/>
      <c r="AD758" s="4"/>
      <c r="AE758" s="22"/>
      <c r="AF758" s="21"/>
      <c r="AG758" s="21"/>
      <c r="AH758" s="21"/>
      <c r="AI758" s="21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</row>
    <row r="759" spans="5:51" ht="12" customHeight="1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4"/>
      <c r="AD759" s="4"/>
      <c r="AE759" s="22"/>
      <c r="AF759" s="21"/>
      <c r="AG759" s="21"/>
      <c r="AH759" s="21"/>
      <c r="AI759" s="21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</row>
    <row r="760" spans="5:51" ht="12" customHeight="1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4"/>
      <c r="AD760" s="4"/>
      <c r="AE760" s="22"/>
      <c r="AF760" s="21"/>
      <c r="AG760" s="21"/>
      <c r="AH760" s="21"/>
      <c r="AI760" s="21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</row>
    <row r="761" spans="5:51" ht="12" customHeight="1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4"/>
      <c r="AD761" s="4"/>
      <c r="AE761" s="22"/>
      <c r="AF761" s="21"/>
      <c r="AG761" s="21"/>
      <c r="AH761" s="21"/>
      <c r="AI761" s="21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</row>
    <row r="762" spans="5:51" ht="12" customHeight="1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4"/>
      <c r="AD762" s="4"/>
      <c r="AE762" s="22"/>
      <c r="AF762" s="21"/>
      <c r="AG762" s="21"/>
      <c r="AH762" s="21"/>
      <c r="AI762" s="21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</row>
    <row r="763" spans="5:51" ht="12" customHeight="1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4"/>
      <c r="AD763" s="4"/>
      <c r="AE763" s="22"/>
      <c r="AF763" s="21"/>
      <c r="AG763" s="21"/>
      <c r="AH763" s="21"/>
      <c r="AI763" s="21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</row>
    <row r="764" spans="5:51" ht="12" customHeight="1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4"/>
      <c r="AD764" s="4"/>
      <c r="AE764" s="22"/>
      <c r="AF764" s="21"/>
      <c r="AG764" s="21"/>
      <c r="AH764" s="21"/>
      <c r="AI764" s="21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</row>
    <row r="765" spans="5:51" ht="12" customHeight="1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4"/>
      <c r="AD765" s="4"/>
      <c r="AE765" s="22"/>
      <c r="AF765" s="21"/>
      <c r="AG765" s="21"/>
      <c r="AH765" s="21"/>
      <c r="AI765" s="21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</row>
    <row r="766" spans="5:51" ht="12" customHeight="1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4"/>
      <c r="AD766" s="4"/>
      <c r="AE766" s="22"/>
      <c r="AF766" s="21"/>
      <c r="AG766" s="21"/>
      <c r="AH766" s="21"/>
      <c r="AI766" s="21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</row>
    <row r="767" spans="5:51" ht="12" customHeight="1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4"/>
      <c r="AD767" s="4"/>
      <c r="AE767" s="22"/>
      <c r="AF767" s="21"/>
      <c r="AG767" s="21"/>
      <c r="AH767" s="21"/>
      <c r="AI767" s="21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</row>
    <row r="768" spans="5:51" ht="12" customHeight="1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4"/>
      <c r="AD768" s="4"/>
      <c r="AE768" s="22"/>
      <c r="AF768" s="21"/>
      <c r="AG768" s="21"/>
      <c r="AH768" s="21"/>
      <c r="AI768" s="21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</row>
    <row r="769" spans="5:51" ht="12" customHeight="1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4"/>
      <c r="AD769" s="4"/>
      <c r="AE769" s="22"/>
      <c r="AF769" s="21"/>
      <c r="AG769" s="21"/>
      <c r="AH769" s="21"/>
      <c r="AI769" s="21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</row>
    <row r="770" spans="5:51" ht="12" customHeight="1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4"/>
      <c r="AD770" s="4"/>
      <c r="AE770" s="22"/>
      <c r="AF770" s="21"/>
      <c r="AG770" s="21"/>
      <c r="AH770" s="21"/>
      <c r="AI770" s="21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</row>
    <row r="771" spans="5:51" ht="12" customHeight="1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4"/>
      <c r="AD771" s="4"/>
      <c r="AE771" s="22"/>
      <c r="AF771" s="21"/>
      <c r="AG771" s="21"/>
      <c r="AH771" s="21"/>
      <c r="AI771" s="21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</row>
    <row r="772" spans="5:51" ht="12" customHeight="1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4"/>
      <c r="AD772" s="4"/>
      <c r="AE772" s="22"/>
      <c r="AF772" s="21"/>
      <c r="AG772" s="21"/>
      <c r="AH772" s="21"/>
      <c r="AI772" s="21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</row>
    <row r="773" spans="5:51" ht="12" customHeight="1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4"/>
      <c r="AD773" s="4"/>
      <c r="AE773" s="22"/>
      <c r="AF773" s="21"/>
      <c r="AG773" s="21"/>
      <c r="AH773" s="21"/>
      <c r="AI773" s="21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</row>
    <row r="774" spans="5:51" ht="12" customHeight="1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4"/>
      <c r="AD774" s="4"/>
      <c r="AE774" s="22"/>
      <c r="AF774" s="21"/>
      <c r="AG774" s="21"/>
      <c r="AH774" s="21"/>
      <c r="AI774" s="21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</row>
    <row r="775" spans="5:51" ht="12" customHeight="1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4"/>
      <c r="AD775" s="4"/>
      <c r="AE775" s="22"/>
      <c r="AF775" s="21"/>
      <c r="AG775" s="21"/>
      <c r="AH775" s="21"/>
      <c r="AI775" s="21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</row>
    <row r="776" spans="5:51" ht="12" customHeight="1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4"/>
      <c r="AD776" s="4"/>
      <c r="AE776" s="22"/>
      <c r="AF776" s="21"/>
      <c r="AG776" s="21"/>
      <c r="AH776" s="21"/>
      <c r="AI776" s="21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</row>
    <row r="777" spans="5:51" ht="12" customHeight="1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4"/>
      <c r="AD777" s="4"/>
      <c r="AE777" s="22"/>
      <c r="AF777" s="21"/>
      <c r="AG777" s="21"/>
      <c r="AH777" s="21"/>
      <c r="AI777" s="21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</row>
    <row r="778" spans="5:51" ht="12" customHeight="1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4"/>
      <c r="AD778" s="4"/>
      <c r="AE778" s="22"/>
      <c r="AF778" s="21"/>
      <c r="AG778" s="21"/>
      <c r="AH778" s="21"/>
      <c r="AI778" s="21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</row>
    <row r="779" spans="5:51" ht="12" customHeight="1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4"/>
      <c r="AD779" s="4"/>
      <c r="AE779" s="22"/>
      <c r="AF779" s="21"/>
      <c r="AG779" s="21"/>
      <c r="AH779" s="21"/>
      <c r="AI779" s="21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</row>
    <row r="780" spans="5:51" ht="12" customHeight="1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4"/>
      <c r="AD780" s="4"/>
      <c r="AE780" s="22"/>
      <c r="AF780" s="21"/>
      <c r="AG780" s="21"/>
      <c r="AH780" s="21"/>
      <c r="AI780" s="21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</row>
    <row r="781" spans="5:51" ht="12" customHeight="1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4"/>
      <c r="AD781" s="4"/>
      <c r="AE781" s="22"/>
      <c r="AF781" s="21"/>
      <c r="AG781" s="21"/>
      <c r="AH781" s="21"/>
      <c r="AI781" s="21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</row>
    <row r="782" spans="5:51" ht="12" customHeight="1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4"/>
      <c r="AD782" s="4"/>
      <c r="AE782" s="22"/>
      <c r="AF782" s="21"/>
      <c r="AG782" s="21"/>
      <c r="AH782" s="21"/>
      <c r="AI782" s="21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</row>
    <row r="783" spans="5:51" ht="12" customHeight="1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4"/>
      <c r="AD783" s="4"/>
      <c r="AE783" s="22"/>
      <c r="AF783" s="21"/>
      <c r="AG783" s="21"/>
      <c r="AH783" s="21"/>
      <c r="AI783" s="21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</row>
    <row r="784" spans="5:51" ht="12" customHeight="1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4"/>
      <c r="AD784" s="4"/>
      <c r="AE784" s="22"/>
      <c r="AF784" s="21"/>
      <c r="AG784" s="21"/>
      <c r="AH784" s="21"/>
      <c r="AI784" s="21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</row>
    <row r="785" spans="5:51" ht="12" customHeight="1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4"/>
      <c r="AD785" s="4"/>
      <c r="AE785" s="22"/>
      <c r="AF785" s="21"/>
      <c r="AG785" s="21"/>
      <c r="AH785" s="21"/>
      <c r="AI785" s="21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</row>
    <row r="786" spans="5:51" ht="12" customHeight="1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4"/>
      <c r="AD786" s="4"/>
      <c r="AE786" s="22"/>
      <c r="AF786" s="21"/>
      <c r="AG786" s="21"/>
      <c r="AH786" s="21"/>
      <c r="AI786" s="21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</row>
    <row r="787" spans="5:51" ht="12" customHeight="1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4"/>
      <c r="AD787" s="4"/>
      <c r="AE787" s="22"/>
      <c r="AF787" s="21"/>
      <c r="AG787" s="21"/>
      <c r="AH787" s="21"/>
      <c r="AI787" s="21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</row>
    <row r="788" spans="5:51" ht="12" customHeight="1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4"/>
      <c r="AD788" s="4"/>
      <c r="AE788" s="22"/>
      <c r="AF788" s="21"/>
      <c r="AG788" s="21"/>
      <c r="AH788" s="21"/>
      <c r="AI788" s="21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</row>
    <row r="789" spans="5:51" ht="12" customHeight="1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4"/>
      <c r="AD789" s="4"/>
      <c r="AE789" s="22"/>
      <c r="AF789" s="21"/>
      <c r="AG789" s="21"/>
      <c r="AH789" s="21"/>
      <c r="AI789" s="21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</row>
    <row r="790" spans="5:51" ht="12" customHeight="1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4"/>
      <c r="AD790" s="4"/>
      <c r="AE790" s="22"/>
      <c r="AF790" s="21"/>
      <c r="AG790" s="21"/>
      <c r="AH790" s="21"/>
      <c r="AI790" s="21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</row>
    <row r="791" spans="5:51" ht="12" customHeight="1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4"/>
      <c r="AD791" s="4"/>
      <c r="AE791" s="22"/>
      <c r="AF791" s="21"/>
      <c r="AG791" s="21"/>
      <c r="AH791" s="21"/>
      <c r="AI791" s="21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</row>
    <row r="792" spans="5:51" ht="12" customHeight="1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4"/>
      <c r="AD792" s="4"/>
      <c r="AE792" s="22"/>
      <c r="AF792" s="21"/>
      <c r="AG792" s="21"/>
      <c r="AH792" s="21"/>
      <c r="AI792" s="21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</row>
    <row r="793" spans="5:51" ht="12" customHeight="1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4"/>
      <c r="AD793" s="4"/>
      <c r="AE793" s="22"/>
      <c r="AF793" s="21"/>
      <c r="AG793" s="21"/>
      <c r="AH793" s="21"/>
      <c r="AI793" s="21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</row>
    <row r="794" spans="5:51" ht="12" customHeight="1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4"/>
      <c r="AD794" s="4"/>
      <c r="AE794" s="22"/>
      <c r="AF794" s="21"/>
      <c r="AG794" s="21"/>
      <c r="AH794" s="21"/>
      <c r="AI794" s="21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</row>
    <row r="795" spans="5:51" ht="12" customHeight="1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4"/>
      <c r="AD795" s="4"/>
      <c r="AE795" s="22"/>
      <c r="AF795" s="21"/>
      <c r="AG795" s="21"/>
      <c r="AH795" s="21"/>
      <c r="AI795" s="21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</row>
    <row r="796" spans="5:51" ht="12" customHeight="1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4"/>
      <c r="AD796" s="4"/>
      <c r="AE796" s="22"/>
      <c r="AF796" s="21"/>
      <c r="AG796" s="21"/>
      <c r="AH796" s="21"/>
      <c r="AI796" s="21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</row>
    <row r="797" spans="5:51" ht="12" customHeight="1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4"/>
      <c r="AD797" s="4"/>
      <c r="AE797" s="22"/>
      <c r="AF797" s="21"/>
      <c r="AG797" s="21"/>
      <c r="AH797" s="21"/>
      <c r="AI797" s="21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</row>
    <row r="798" spans="5:51" ht="12" customHeight="1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4"/>
      <c r="AD798" s="4"/>
      <c r="AE798" s="22"/>
      <c r="AF798" s="21"/>
      <c r="AG798" s="21"/>
      <c r="AH798" s="21"/>
      <c r="AI798" s="21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</row>
    <row r="799" spans="5:51" ht="12" customHeight="1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4"/>
      <c r="AD799" s="4"/>
      <c r="AE799" s="22"/>
      <c r="AF799" s="21"/>
      <c r="AG799" s="21"/>
      <c r="AH799" s="21"/>
      <c r="AI799" s="21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</row>
    <row r="800" spans="5:51" ht="12" customHeight="1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4"/>
      <c r="AD800" s="4"/>
      <c r="AE800" s="22"/>
      <c r="AF800" s="21"/>
      <c r="AG800" s="21"/>
      <c r="AH800" s="21"/>
      <c r="AI800" s="21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</row>
    <row r="801" spans="5:51" ht="12" customHeight="1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4"/>
      <c r="AD801" s="4"/>
      <c r="AE801" s="22"/>
      <c r="AF801" s="21"/>
      <c r="AG801" s="21"/>
      <c r="AH801" s="21"/>
      <c r="AI801" s="21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</row>
    <row r="802" spans="5:51" ht="12" customHeight="1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4"/>
      <c r="AD802" s="4"/>
      <c r="AE802" s="22"/>
      <c r="AF802" s="21"/>
      <c r="AG802" s="21"/>
      <c r="AH802" s="21"/>
      <c r="AI802" s="21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</row>
    <row r="803" spans="5:51" ht="12" customHeight="1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4"/>
      <c r="AD803" s="4"/>
      <c r="AE803" s="22"/>
      <c r="AF803" s="21"/>
      <c r="AG803" s="21"/>
      <c r="AH803" s="21"/>
      <c r="AI803" s="21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</row>
    <row r="804" spans="5:51" ht="12" customHeight="1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4"/>
      <c r="AD804" s="4"/>
      <c r="AE804" s="22"/>
      <c r="AF804" s="21"/>
      <c r="AG804" s="21"/>
      <c r="AH804" s="21"/>
      <c r="AI804" s="21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</row>
    <row r="805" spans="5:51" ht="12" customHeight="1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4"/>
      <c r="AD805" s="4"/>
      <c r="AE805" s="22"/>
      <c r="AF805" s="21"/>
      <c r="AG805" s="21"/>
      <c r="AH805" s="21"/>
      <c r="AI805" s="21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</row>
    <row r="806" spans="5:51" ht="12" customHeight="1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4"/>
      <c r="AD806" s="4"/>
      <c r="AE806" s="22"/>
      <c r="AF806" s="21"/>
      <c r="AG806" s="21"/>
      <c r="AH806" s="21"/>
      <c r="AI806" s="21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</row>
    <row r="807" spans="5:51" ht="12" customHeight="1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4"/>
      <c r="AD807" s="4"/>
      <c r="AE807" s="22"/>
      <c r="AF807" s="21"/>
      <c r="AG807" s="21"/>
      <c r="AH807" s="21"/>
      <c r="AI807" s="21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</row>
    <row r="808" spans="5:51" ht="12" customHeight="1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4"/>
      <c r="AD808" s="4"/>
      <c r="AE808" s="22"/>
      <c r="AF808" s="21"/>
      <c r="AG808" s="21"/>
      <c r="AH808" s="21"/>
      <c r="AI808" s="21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</row>
    <row r="809" spans="5:51" ht="12" customHeight="1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4"/>
      <c r="AD809" s="4"/>
      <c r="AE809" s="22"/>
      <c r="AF809" s="21"/>
      <c r="AG809" s="21"/>
      <c r="AH809" s="21"/>
      <c r="AI809" s="21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</row>
    <row r="810" spans="5:51" ht="12" customHeight="1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4"/>
      <c r="AD810" s="4"/>
      <c r="AE810" s="22"/>
      <c r="AF810" s="21"/>
      <c r="AG810" s="21"/>
      <c r="AH810" s="21"/>
      <c r="AI810" s="21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</row>
    <row r="811" spans="5:51" ht="12" customHeight="1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4"/>
      <c r="AD811" s="4"/>
      <c r="AE811" s="22"/>
      <c r="AF811" s="21"/>
      <c r="AG811" s="21"/>
      <c r="AH811" s="21"/>
      <c r="AI811" s="21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</row>
    <row r="812" spans="5:51" ht="12" customHeight="1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4"/>
      <c r="AD812" s="4"/>
      <c r="AE812" s="22"/>
      <c r="AF812" s="21"/>
      <c r="AG812" s="21"/>
      <c r="AH812" s="21"/>
      <c r="AI812" s="21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</row>
    <row r="813" spans="5:51" ht="12" customHeight="1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4"/>
      <c r="AD813" s="4"/>
      <c r="AE813" s="22"/>
      <c r="AF813" s="21"/>
      <c r="AG813" s="21"/>
      <c r="AH813" s="21"/>
      <c r="AI813" s="21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</row>
    <row r="814" spans="5:51" ht="12" customHeight="1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4"/>
      <c r="AD814" s="4"/>
      <c r="AE814" s="22"/>
      <c r="AF814" s="21"/>
      <c r="AG814" s="21"/>
      <c r="AH814" s="21"/>
      <c r="AI814" s="21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</row>
    <row r="815" spans="5:51" ht="12" customHeight="1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4"/>
      <c r="AD815" s="4"/>
      <c r="AE815" s="22"/>
      <c r="AF815" s="21"/>
      <c r="AG815" s="21"/>
      <c r="AH815" s="21"/>
      <c r="AI815" s="21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</row>
    <row r="816" spans="5:51" ht="12" customHeight="1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4"/>
      <c r="AD816" s="4"/>
      <c r="AE816" s="22"/>
      <c r="AF816" s="21"/>
      <c r="AG816" s="21"/>
      <c r="AH816" s="21"/>
      <c r="AI816" s="21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</row>
    <row r="817" spans="5:51" ht="12" customHeight="1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4"/>
      <c r="AD817" s="4"/>
      <c r="AE817" s="22"/>
      <c r="AF817" s="21"/>
      <c r="AG817" s="21"/>
      <c r="AH817" s="21"/>
      <c r="AI817" s="21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</row>
    <row r="818" spans="5:51" ht="12" customHeight="1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4"/>
      <c r="AD818" s="4"/>
      <c r="AE818" s="22"/>
      <c r="AF818" s="21"/>
      <c r="AG818" s="21"/>
      <c r="AH818" s="21"/>
      <c r="AI818" s="21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</row>
    <row r="819" spans="5:51" ht="12" customHeight="1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4"/>
      <c r="AD819" s="4"/>
      <c r="AE819" s="22"/>
      <c r="AF819" s="21"/>
      <c r="AG819" s="21"/>
      <c r="AH819" s="21"/>
      <c r="AI819" s="21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</row>
    <row r="820" spans="5:51" ht="12" customHeight="1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4"/>
      <c r="AD820" s="4"/>
      <c r="AE820" s="22"/>
      <c r="AF820" s="21"/>
      <c r="AG820" s="21"/>
      <c r="AH820" s="21"/>
      <c r="AI820" s="21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</row>
    <row r="821" spans="5:51" ht="12" customHeight="1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4"/>
      <c r="AD821" s="4"/>
      <c r="AE821" s="22"/>
      <c r="AF821" s="21"/>
      <c r="AG821" s="21"/>
      <c r="AH821" s="21"/>
      <c r="AI821" s="21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</row>
    <row r="822" spans="5:51" ht="12" customHeight="1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4"/>
      <c r="AD822" s="4"/>
      <c r="AE822" s="22"/>
      <c r="AF822" s="21"/>
      <c r="AG822" s="21"/>
      <c r="AH822" s="21"/>
      <c r="AI822" s="21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</row>
    <row r="823" spans="5:51" ht="12" customHeight="1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4"/>
      <c r="AD823" s="4"/>
      <c r="AE823" s="22"/>
      <c r="AF823" s="21"/>
      <c r="AG823" s="21"/>
      <c r="AH823" s="21"/>
      <c r="AI823" s="21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</row>
    <row r="824" spans="5:51" ht="12" customHeight="1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4"/>
      <c r="AD824" s="4"/>
      <c r="AE824" s="22"/>
      <c r="AF824" s="21"/>
      <c r="AG824" s="21"/>
      <c r="AH824" s="21"/>
      <c r="AI824" s="21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</row>
    <row r="825" spans="5:51" ht="12" customHeight="1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4"/>
      <c r="AD825" s="4"/>
      <c r="AE825" s="22"/>
      <c r="AF825" s="21"/>
      <c r="AG825" s="21"/>
      <c r="AH825" s="21"/>
      <c r="AI825" s="21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</row>
    <row r="826" spans="5:51" ht="12" customHeight="1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4"/>
      <c r="AD826" s="4"/>
      <c r="AE826" s="22"/>
      <c r="AF826" s="21"/>
      <c r="AG826" s="21"/>
      <c r="AH826" s="21"/>
      <c r="AI826" s="21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</row>
    <row r="827" spans="5:51" ht="12" customHeight="1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4"/>
      <c r="AD827" s="4"/>
      <c r="AE827" s="22"/>
      <c r="AF827" s="21"/>
      <c r="AG827" s="21"/>
      <c r="AH827" s="21"/>
      <c r="AI827" s="21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</row>
    <row r="828" spans="5:51" ht="12" customHeight="1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4"/>
      <c r="AD828" s="4"/>
      <c r="AE828" s="22"/>
      <c r="AF828" s="21"/>
      <c r="AG828" s="21"/>
      <c r="AH828" s="21"/>
      <c r="AI828" s="21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</row>
    <row r="829" spans="5:51" ht="12" customHeight="1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4"/>
      <c r="AD829" s="4"/>
      <c r="AE829" s="22"/>
      <c r="AF829" s="21"/>
      <c r="AG829" s="21"/>
      <c r="AH829" s="21"/>
      <c r="AI829" s="21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</row>
    <row r="830" spans="5:51" ht="12" customHeight="1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4"/>
      <c r="AD830" s="4"/>
      <c r="AE830" s="22"/>
      <c r="AF830" s="21"/>
      <c r="AG830" s="21"/>
      <c r="AH830" s="21"/>
      <c r="AI830" s="21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</row>
    <row r="831" spans="5:51" ht="12" customHeight="1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4"/>
      <c r="AD831" s="4"/>
      <c r="AE831" s="22"/>
      <c r="AF831" s="21"/>
      <c r="AG831" s="21"/>
      <c r="AH831" s="21"/>
      <c r="AI831" s="21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</row>
    <row r="832" spans="5:51" ht="12" customHeight="1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4"/>
      <c r="AD832" s="4"/>
      <c r="AE832" s="22"/>
      <c r="AF832" s="21"/>
      <c r="AG832" s="21"/>
      <c r="AH832" s="21"/>
      <c r="AI832" s="21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</row>
    <row r="833" spans="5:51" ht="12" customHeight="1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4"/>
      <c r="AD833" s="4"/>
      <c r="AE833" s="22"/>
      <c r="AF833" s="21"/>
      <c r="AG833" s="21"/>
      <c r="AH833" s="21"/>
      <c r="AI833" s="21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</row>
    <row r="834" spans="5:51" ht="12" customHeight="1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4"/>
      <c r="AD834" s="4"/>
      <c r="AE834" s="22"/>
      <c r="AF834" s="21"/>
      <c r="AG834" s="21"/>
      <c r="AH834" s="21"/>
      <c r="AI834" s="21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</row>
    <row r="835" spans="5:51" ht="12" customHeight="1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4"/>
      <c r="AD835" s="4"/>
      <c r="AE835" s="22"/>
      <c r="AF835" s="21"/>
      <c r="AG835" s="21"/>
      <c r="AH835" s="21"/>
      <c r="AI835" s="21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</row>
    <row r="836" spans="5:51" ht="12" customHeight="1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4"/>
      <c r="AD836" s="4"/>
      <c r="AE836" s="22"/>
      <c r="AF836" s="21"/>
      <c r="AG836" s="21"/>
      <c r="AH836" s="21"/>
      <c r="AI836" s="21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</row>
    <row r="837" spans="5:51" ht="12" customHeight="1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4"/>
      <c r="AD837" s="4"/>
      <c r="AE837" s="22"/>
      <c r="AF837" s="21"/>
      <c r="AG837" s="21"/>
      <c r="AH837" s="21"/>
      <c r="AI837" s="21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</row>
    <row r="838" spans="5:51" ht="12" customHeight="1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4"/>
      <c r="AD838" s="4"/>
      <c r="AE838" s="22"/>
      <c r="AF838" s="21"/>
      <c r="AG838" s="21"/>
      <c r="AH838" s="21"/>
      <c r="AI838" s="21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</row>
    <row r="839" spans="5:51" ht="12" customHeight="1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4"/>
      <c r="AD839" s="4"/>
      <c r="AE839" s="22"/>
      <c r="AF839" s="21"/>
      <c r="AG839" s="21"/>
      <c r="AH839" s="21"/>
      <c r="AI839" s="21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</row>
    <row r="840" spans="5:51" ht="12" customHeight="1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4"/>
      <c r="AD840" s="4"/>
      <c r="AE840" s="22"/>
      <c r="AF840" s="21"/>
      <c r="AG840" s="21"/>
      <c r="AH840" s="21"/>
      <c r="AI840" s="21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</row>
    <row r="841" spans="5:51" ht="12" customHeight="1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4"/>
      <c r="AD841" s="4"/>
      <c r="AE841" s="22"/>
      <c r="AF841" s="21"/>
      <c r="AG841" s="21"/>
      <c r="AH841" s="21"/>
      <c r="AI841" s="21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</row>
    <row r="842" spans="5:51" ht="12" customHeight="1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4"/>
      <c r="AD842" s="4"/>
      <c r="AE842" s="22"/>
      <c r="AF842" s="21"/>
      <c r="AG842" s="21"/>
      <c r="AH842" s="21"/>
      <c r="AI842" s="21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</row>
    <row r="843" spans="5:51" ht="12" customHeight="1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4"/>
      <c r="AD843" s="4"/>
      <c r="AE843" s="22"/>
      <c r="AF843" s="21"/>
      <c r="AG843" s="21"/>
      <c r="AH843" s="21"/>
      <c r="AI843" s="21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</row>
    <row r="844" spans="5:51" ht="12" customHeight="1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4"/>
      <c r="AD844" s="4"/>
      <c r="AE844" s="22"/>
      <c r="AF844" s="21"/>
      <c r="AG844" s="21"/>
      <c r="AH844" s="21"/>
      <c r="AI844" s="21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</row>
    <row r="845" spans="5:51" ht="12" customHeight="1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4"/>
      <c r="AD845" s="4"/>
      <c r="AE845" s="22"/>
      <c r="AF845" s="21"/>
      <c r="AG845" s="21"/>
      <c r="AH845" s="21"/>
      <c r="AI845" s="21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</row>
    <row r="846" spans="5:51" ht="12" customHeight="1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4"/>
      <c r="AD846" s="4"/>
      <c r="AE846" s="22"/>
      <c r="AF846" s="21"/>
      <c r="AG846" s="21"/>
      <c r="AH846" s="21"/>
      <c r="AI846" s="21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</row>
    <row r="847" spans="5:51" ht="12" customHeight="1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4"/>
      <c r="AD847" s="4"/>
      <c r="AE847" s="22"/>
      <c r="AF847" s="21"/>
      <c r="AG847" s="21"/>
      <c r="AH847" s="21"/>
      <c r="AI847" s="21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</row>
    <row r="848" spans="5:51" ht="12" customHeight="1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4"/>
      <c r="AD848" s="4"/>
      <c r="AE848" s="22"/>
      <c r="AF848" s="21"/>
      <c r="AG848" s="21"/>
      <c r="AH848" s="21"/>
      <c r="AI848" s="21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</row>
    <row r="849" spans="5:51" ht="12" customHeight="1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4"/>
      <c r="AD849" s="4"/>
      <c r="AE849" s="22"/>
      <c r="AF849" s="21"/>
      <c r="AG849" s="21"/>
      <c r="AH849" s="21"/>
      <c r="AI849" s="21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</row>
    <row r="850" spans="5:51" ht="12" customHeight="1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4"/>
      <c r="AD850" s="4"/>
      <c r="AE850" s="22"/>
      <c r="AF850" s="21"/>
      <c r="AG850" s="21"/>
      <c r="AH850" s="21"/>
      <c r="AI850" s="21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</row>
    <row r="851" spans="5:51" ht="12" customHeight="1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4"/>
      <c r="AD851" s="4"/>
      <c r="AE851" s="22"/>
      <c r="AF851" s="21"/>
      <c r="AG851" s="21"/>
      <c r="AH851" s="21"/>
      <c r="AI851" s="21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</row>
    <row r="852" spans="5:51" ht="12" customHeight="1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4"/>
      <c r="AD852" s="4"/>
      <c r="AE852" s="22"/>
      <c r="AF852" s="21"/>
      <c r="AG852" s="21"/>
      <c r="AH852" s="21"/>
      <c r="AI852" s="21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</row>
    <row r="853" spans="5:51" ht="12" customHeight="1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4"/>
      <c r="AD853" s="4"/>
      <c r="AE853" s="22"/>
      <c r="AF853" s="21"/>
      <c r="AG853" s="21"/>
      <c r="AH853" s="21"/>
      <c r="AI853" s="21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</row>
    <row r="854" spans="5:51" ht="12" customHeight="1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4"/>
      <c r="AD854" s="4"/>
      <c r="AE854" s="22"/>
      <c r="AF854" s="21"/>
      <c r="AG854" s="21"/>
      <c r="AH854" s="21"/>
      <c r="AI854" s="21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</row>
    <row r="855" spans="5:51" ht="12" customHeight="1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4"/>
      <c r="AD855" s="4"/>
      <c r="AE855" s="22"/>
      <c r="AF855" s="21"/>
      <c r="AG855" s="21"/>
      <c r="AH855" s="21"/>
      <c r="AI855" s="21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</row>
    <row r="856" spans="5:51" ht="12" customHeight="1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4"/>
      <c r="AD856" s="4"/>
      <c r="AE856" s="22"/>
      <c r="AF856" s="21"/>
      <c r="AG856" s="21"/>
      <c r="AH856" s="21"/>
      <c r="AI856" s="21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</row>
    <row r="857" spans="5:51" ht="12" customHeight="1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4"/>
      <c r="AD857" s="4"/>
      <c r="AE857" s="22"/>
      <c r="AF857" s="21"/>
      <c r="AG857" s="21"/>
      <c r="AH857" s="21"/>
      <c r="AI857" s="21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</row>
    <row r="858" spans="5:51" ht="12" customHeight="1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4"/>
      <c r="AD858" s="4"/>
      <c r="AE858" s="22"/>
      <c r="AF858" s="21"/>
      <c r="AG858" s="21"/>
      <c r="AH858" s="21"/>
      <c r="AI858" s="21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</row>
    <row r="859" spans="5:51" ht="12" customHeight="1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4"/>
      <c r="AD859" s="4"/>
      <c r="AE859" s="22"/>
      <c r="AF859" s="21"/>
      <c r="AG859" s="21"/>
      <c r="AH859" s="21"/>
      <c r="AI859" s="21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</row>
    <row r="860" spans="5:51" ht="12" customHeight="1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4"/>
      <c r="AD860" s="4"/>
      <c r="AE860" s="22"/>
      <c r="AF860" s="21"/>
      <c r="AG860" s="21"/>
      <c r="AH860" s="21"/>
      <c r="AI860" s="21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</row>
    <row r="861" spans="5:51" ht="12" customHeight="1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4"/>
      <c r="AD861" s="4"/>
      <c r="AE861" s="22"/>
      <c r="AF861" s="21"/>
      <c r="AG861" s="21"/>
      <c r="AH861" s="21"/>
      <c r="AI861" s="21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</row>
    <row r="862" spans="5:51" ht="12" customHeight="1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4"/>
      <c r="AD862" s="4"/>
      <c r="AE862" s="22"/>
      <c r="AF862" s="21"/>
      <c r="AG862" s="21"/>
      <c r="AH862" s="21"/>
      <c r="AI862" s="21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</row>
    <row r="863" spans="5:51" ht="12" customHeight="1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4"/>
      <c r="AD863" s="4"/>
      <c r="AE863" s="22"/>
      <c r="AF863" s="21"/>
      <c r="AG863" s="21"/>
      <c r="AH863" s="21"/>
      <c r="AI863" s="21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</row>
    <row r="864" spans="5:51" ht="12" customHeight="1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4"/>
      <c r="AD864" s="4"/>
      <c r="AE864" s="22"/>
      <c r="AF864" s="21"/>
      <c r="AG864" s="21"/>
      <c r="AH864" s="21"/>
      <c r="AI864" s="21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</row>
    <row r="865" spans="5:51" ht="12" customHeight="1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4"/>
      <c r="AD865" s="4"/>
      <c r="AE865" s="22"/>
      <c r="AF865" s="21"/>
      <c r="AG865" s="21"/>
      <c r="AH865" s="21"/>
      <c r="AI865" s="21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</row>
    <row r="866" spans="5:51" ht="12" customHeight="1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4"/>
      <c r="AD866" s="4"/>
      <c r="AE866" s="22"/>
      <c r="AF866" s="21"/>
      <c r="AG866" s="21"/>
      <c r="AH866" s="21"/>
      <c r="AI866" s="21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</row>
    <row r="867" spans="5:51" ht="12" customHeight="1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4"/>
      <c r="AD867" s="4"/>
      <c r="AE867" s="22"/>
      <c r="AF867" s="21"/>
      <c r="AG867" s="21"/>
      <c r="AH867" s="21"/>
      <c r="AI867" s="21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</row>
    <row r="868" spans="5:51" ht="12" customHeight="1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4"/>
      <c r="AD868" s="4"/>
      <c r="AE868" s="22"/>
      <c r="AF868" s="21"/>
      <c r="AG868" s="21"/>
      <c r="AH868" s="21"/>
      <c r="AI868" s="21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</row>
    <row r="869" spans="5:51" ht="12" customHeight="1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4"/>
      <c r="AD869" s="4"/>
      <c r="AE869" s="22"/>
      <c r="AF869" s="21"/>
      <c r="AG869" s="21"/>
      <c r="AH869" s="21"/>
      <c r="AI869" s="21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</row>
    <row r="870" spans="5:51" ht="12" customHeight="1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4"/>
      <c r="AD870" s="4"/>
      <c r="AE870" s="22"/>
      <c r="AF870" s="21"/>
      <c r="AG870" s="21"/>
      <c r="AH870" s="21"/>
      <c r="AI870" s="21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</row>
    <row r="871" spans="5:51" ht="12" customHeight="1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4"/>
      <c r="AD871" s="4"/>
      <c r="AE871" s="22"/>
      <c r="AF871" s="21"/>
      <c r="AG871" s="21"/>
      <c r="AH871" s="21"/>
      <c r="AI871" s="21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</row>
    <row r="872" spans="5:51" ht="12" customHeight="1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4"/>
      <c r="AD872" s="4"/>
      <c r="AE872" s="22"/>
      <c r="AF872" s="21"/>
      <c r="AG872" s="21"/>
      <c r="AH872" s="21"/>
      <c r="AI872" s="21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</row>
    <row r="873" spans="5:51" ht="12" customHeight="1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4"/>
      <c r="AD873" s="4"/>
      <c r="AE873" s="22"/>
      <c r="AF873" s="21"/>
      <c r="AG873" s="21"/>
      <c r="AH873" s="21"/>
      <c r="AI873" s="21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</row>
    <row r="874" spans="5:51" ht="12" customHeight="1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4"/>
      <c r="AD874" s="4"/>
      <c r="AE874" s="22"/>
      <c r="AF874" s="21"/>
      <c r="AG874" s="21"/>
      <c r="AH874" s="21"/>
      <c r="AI874" s="21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</row>
    <row r="875" spans="5:51" ht="12" customHeight="1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4"/>
      <c r="AD875" s="4"/>
      <c r="AE875" s="22"/>
      <c r="AF875" s="21"/>
      <c r="AG875" s="21"/>
      <c r="AH875" s="21"/>
      <c r="AI875" s="21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</row>
    <row r="876" spans="5:51" ht="12" customHeight="1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4"/>
      <c r="AD876" s="4"/>
      <c r="AE876" s="22"/>
      <c r="AF876" s="21"/>
      <c r="AG876" s="21"/>
      <c r="AH876" s="21"/>
      <c r="AI876" s="21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</row>
    <row r="877" spans="5:51" ht="12" customHeight="1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4"/>
      <c r="AD877" s="4"/>
      <c r="AE877" s="22"/>
      <c r="AF877" s="21"/>
      <c r="AG877" s="21"/>
      <c r="AH877" s="21"/>
      <c r="AI877" s="21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</row>
    <row r="878" spans="5:51" ht="12" customHeight="1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4"/>
      <c r="AD878" s="4"/>
      <c r="AE878" s="22"/>
      <c r="AF878" s="21"/>
      <c r="AG878" s="21"/>
      <c r="AH878" s="21"/>
      <c r="AI878" s="21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</row>
    <row r="879" spans="5:51" ht="12" customHeight="1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4"/>
      <c r="AD879" s="4"/>
      <c r="AE879" s="22"/>
      <c r="AF879" s="21"/>
      <c r="AG879" s="21"/>
      <c r="AH879" s="21"/>
      <c r="AI879" s="21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</row>
    <row r="880" spans="5:51" ht="12" customHeight="1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4"/>
      <c r="AD880" s="4"/>
      <c r="AE880" s="22"/>
      <c r="AF880" s="21"/>
      <c r="AG880" s="21"/>
      <c r="AH880" s="21"/>
      <c r="AI880" s="21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</row>
    <row r="881" spans="5:51" ht="12" customHeight="1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4"/>
      <c r="AD881" s="4"/>
      <c r="AE881" s="22"/>
      <c r="AF881" s="21"/>
      <c r="AG881" s="21"/>
      <c r="AH881" s="21"/>
      <c r="AI881" s="21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</row>
    <row r="882" spans="5:51" ht="12" customHeight="1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4"/>
      <c r="AD882" s="4"/>
      <c r="AE882" s="22"/>
      <c r="AF882" s="21"/>
      <c r="AG882" s="21"/>
      <c r="AH882" s="21"/>
      <c r="AI882" s="21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</row>
    <row r="883" spans="5:51" ht="12" customHeight="1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4"/>
      <c r="AD883" s="4"/>
      <c r="AE883" s="22"/>
      <c r="AF883" s="21"/>
      <c r="AG883" s="21"/>
      <c r="AH883" s="21"/>
      <c r="AI883" s="21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</row>
    <row r="884" spans="5:51" ht="12" customHeight="1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4"/>
      <c r="AD884" s="4"/>
      <c r="AE884" s="22"/>
      <c r="AF884" s="21"/>
      <c r="AG884" s="21"/>
      <c r="AH884" s="21"/>
      <c r="AI884" s="21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</row>
    <row r="885" spans="5:51" ht="12" customHeight="1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4"/>
      <c r="AD885" s="4"/>
      <c r="AE885" s="22"/>
      <c r="AF885" s="21"/>
      <c r="AG885" s="21"/>
      <c r="AH885" s="21"/>
      <c r="AI885" s="21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</row>
    <row r="886" spans="5:51" ht="12" customHeight="1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4"/>
      <c r="AD886" s="4"/>
      <c r="AE886" s="22"/>
      <c r="AF886" s="21"/>
      <c r="AG886" s="21"/>
      <c r="AH886" s="21"/>
      <c r="AI886" s="21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</row>
    <row r="887" spans="5:51" ht="12" customHeight="1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4"/>
      <c r="AD887" s="4"/>
      <c r="AE887" s="22"/>
      <c r="AF887" s="21"/>
      <c r="AG887" s="21"/>
      <c r="AH887" s="21"/>
      <c r="AI887" s="21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</row>
    <row r="888" spans="5:51" ht="12" customHeight="1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4"/>
      <c r="AD888" s="4"/>
      <c r="AE888" s="22"/>
      <c r="AF888" s="21"/>
      <c r="AG888" s="21"/>
      <c r="AH888" s="21"/>
      <c r="AI888" s="21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</row>
    <row r="889" spans="5:51" ht="12" customHeight="1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4"/>
      <c r="AD889" s="4"/>
      <c r="AE889" s="22"/>
      <c r="AF889" s="21"/>
      <c r="AG889" s="21"/>
      <c r="AH889" s="21"/>
      <c r="AI889" s="21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</row>
    <row r="890" spans="5:51" ht="12" customHeight="1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4"/>
      <c r="AD890" s="4"/>
      <c r="AE890" s="22"/>
      <c r="AF890" s="21"/>
      <c r="AG890" s="21"/>
      <c r="AH890" s="21"/>
      <c r="AI890" s="21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</row>
    <row r="891" spans="5:51" ht="12" customHeight="1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4"/>
      <c r="AD891" s="4"/>
      <c r="AE891" s="22"/>
      <c r="AF891" s="21"/>
      <c r="AG891" s="21"/>
      <c r="AH891" s="21"/>
      <c r="AI891" s="21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</row>
    <row r="892" spans="5:51" ht="12" customHeight="1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4"/>
      <c r="AD892" s="4"/>
      <c r="AE892" s="22"/>
      <c r="AF892" s="21"/>
      <c r="AG892" s="21"/>
      <c r="AH892" s="21"/>
      <c r="AI892" s="21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</row>
    <row r="893" spans="5:51" ht="12" customHeight="1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4"/>
      <c r="AD893" s="4"/>
      <c r="AE893" s="22"/>
      <c r="AF893" s="21"/>
      <c r="AG893" s="21"/>
      <c r="AH893" s="21"/>
      <c r="AI893" s="21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</row>
    <row r="894" spans="5:51" ht="12" customHeight="1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4"/>
      <c r="AD894" s="4"/>
      <c r="AE894" s="22"/>
      <c r="AF894" s="21"/>
      <c r="AG894" s="21"/>
      <c r="AH894" s="21"/>
      <c r="AI894" s="21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</row>
    <row r="895" spans="5:51" ht="12" customHeight="1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4"/>
      <c r="AD895" s="4"/>
      <c r="AE895" s="22"/>
      <c r="AF895" s="21"/>
      <c r="AG895" s="21"/>
      <c r="AH895" s="21"/>
      <c r="AI895" s="21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</row>
    <row r="896" spans="5:51" ht="12" customHeight="1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4"/>
      <c r="AD896" s="4"/>
      <c r="AE896" s="22"/>
      <c r="AF896" s="21"/>
      <c r="AG896" s="21"/>
      <c r="AH896" s="21"/>
      <c r="AI896" s="21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</row>
    <row r="897" spans="5:51" ht="12" customHeight="1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4"/>
      <c r="AD897" s="4"/>
      <c r="AE897" s="22"/>
      <c r="AF897" s="21"/>
      <c r="AG897" s="21"/>
      <c r="AH897" s="21"/>
      <c r="AI897" s="21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</row>
    <row r="898" spans="5:51" ht="12" customHeight="1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4"/>
      <c r="AD898" s="4"/>
      <c r="AE898" s="22"/>
      <c r="AF898" s="21"/>
      <c r="AG898" s="21"/>
      <c r="AH898" s="21"/>
      <c r="AI898" s="21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</row>
    <row r="899" spans="5:51" ht="12" customHeight="1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4"/>
      <c r="AD899" s="4"/>
      <c r="AE899" s="22"/>
      <c r="AF899" s="21"/>
      <c r="AG899" s="21"/>
      <c r="AH899" s="21"/>
      <c r="AI899" s="21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</row>
    <row r="900" spans="5:51" ht="12" customHeight="1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4"/>
      <c r="AD900" s="4"/>
      <c r="AE900" s="22"/>
      <c r="AF900" s="21"/>
      <c r="AG900" s="21"/>
      <c r="AH900" s="21"/>
      <c r="AI900" s="21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</row>
    <row r="901" spans="5:51" ht="12" customHeight="1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4"/>
      <c r="AD901" s="4"/>
      <c r="AE901" s="22"/>
      <c r="AF901" s="21"/>
      <c r="AG901" s="21"/>
      <c r="AH901" s="21"/>
      <c r="AI901" s="21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</row>
    <row r="902" spans="5:51" ht="12" customHeight="1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4"/>
      <c r="AD902" s="4"/>
      <c r="AE902" s="22"/>
      <c r="AF902" s="21"/>
      <c r="AG902" s="21"/>
      <c r="AH902" s="21"/>
      <c r="AI902" s="21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</row>
    <row r="903" spans="5:51" ht="12" customHeight="1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4"/>
      <c r="AD903" s="4"/>
      <c r="AE903" s="22"/>
      <c r="AF903" s="21"/>
      <c r="AG903" s="21"/>
      <c r="AH903" s="21"/>
      <c r="AI903" s="21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</row>
    <row r="904" spans="5:51" ht="12" customHeight="1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4"/>
      <c r="AD904" s="4"/>
      <c r="AE904" s="22"/>
      <c r="AF904" s="21"/>
      <c r="AG904" s="21"/>
      <c r="AH904" s="21"/>
      <c r="AI904" s="21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</row>
    <row r="905" spans="5:51" ht="12" customHeight="1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4"/>
      <c r="AD905" s="4"/>
      <c r="AE905" s="22"/>
      <c r="AF905" s="21"/>
      <c r="AG905" s="21"/>
      <c r="AH905" s="21"/>
      <c r="AI905" s="21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</row>
    <row r="906" spans="5:51" ht="12" customHeight="1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4"/>
      <c r="AD906" s="4"/>
      <c r="AE906" s="22"/>
      <c r="AF906" s="21"/>
      <c r="AG906" s="21"/>
      <c r="AH906" s="21"/>
      <c r="AI906" s="21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</row>
    <row r="907" spans="5:51" ht="12" customHeight="1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4"/>
      <c r="AD907" s="4"/>
      <c r="AE907" s="22"/>
      <c r="AF907" s="21"/>
      <c r="AG907" s="21"/>
      <c r="AH907" s="21"/>
      <c r="AI907" s="21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</row>
    <row r="908" spans="5:51" ht="12" customHeight="1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4"/>
      <c r="AD908" s="4"/>
      <c r="AE908" s="22"/>
      <c r="AF908" s="21"/>
      <c r="AG908" s="21"/>
      <c r="AH908" s="21"/>
      <c r="AI908" s="21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</row>
    <row r="909" spans="5:51" ht="12" customHeight="1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4"/>
      <c r="AD909" s="4"/>
      <c r="AE909" s="22"/>
      <c r="AF909" s="21"/>
      <c r="AG909" s="21"/>
      <c r="AH909" s="21"/>
      <c r="AI909" s="21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</row>
    <row r="910" spans="5:51" ht="12" customHeight="1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4"/>
      <c r="AD910" s="4"/>
      <c r="AE910" s="22"/>
      <c r="AF910" s="21"/>
      <c r="AG910" s="21"/>
      <c r="AH910" s="21"/>
      <c r="AI910" s="21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</row>
    <row r="911" spans="5:51" ht="12" customHeight="1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4"/>
      <c r="AD911" s="4"/>
      <c r="AE911" s="22"/>
      <c r="AF911" s="21"/>
      <c r="AG911" s="21"/>
      <c r="AH911" s="21"/>
      <c r="AI911" s="21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</row>
    <row r="912" spans="5:51" ht="12" customHeight="1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4"/>
      <c r="AD912" s="4"/>
      <c r="AE912" s="22"/>
      <c r="AF912" s="21"/>
      <c r="AG912" s="21"/>
      <c r="AH912" s="21"/>
      <c r="AI912" s="21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</row>
    <row r="913" spans="5:51" ht="12" customHeight="1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4"/>
      <c r="AD913" s="4"/>
      <c r="AE913" s="22"/>
      <c r="AF913" s="21"/>
      <c r="AG913" s="21"/>
      <c r="AH913" s="21"/>
      <c r="AI913" s="21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</row>
    <row r="914" spans="5:51" ht="12" customHeight="1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4"/>
      <c r="AD914" s="4"/>
      <c r="AE914" s="22"/>
      <c r="AF914" s="21"/>
      <c r="AG914" s="21"/>
      <c r="AH914" s="21"/>
      <c r="AI914" s="21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</row>
    <row r="915" spans="5:51" ht="12" customHeight="1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4"/>
      <c r="AD915" s="4"/>
      <c r="AE915" s="22"/>
      <c r="AF915" s="21"/>
      <c r="AG915" s="21"/>
      <c r="AH915" s="21"/>
      <c r="AI915" s="21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</row>
    <row r="916" spans="5:51" ht="12" customHeight="1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4"/>
      <c r="AD916" s="4"/>
      <c r="AE916" s="22"/>
      <c r="AF916" s="21"/>
      <c r="AG916" s="21"/>
      <c r="AH916" s="21"/>
      <c r="AI916" s="21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</row>
    <row r="917" spans="5:51" ht="12" customHeight="1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4"/>
      <c r="AD917" s="4"/>
      <c r="AE917" s="22"/>
      <c r="AF917" s="21"/>
      <c r="AG917" s="21"/>
      <c r="AH917" s="21"/>
      <c r="AI917" s="21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</row>
    <row r="918" spans="5:51" ht="12" customHeight="1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4"/>
      <c r="AD918" s="4"/>
      <c r="AE918" s="22"/>
      <c r="AF918" s="21"/>
      <c r="AG918" s="21"/>
      <c r="AH918" s="21"/>
      <c r="AI918" s="21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</row>
    <row r="919" spans="5:51" ht="12" customHeight="1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4"/>
      <c r="AD919" s="4"/>
      <c r="AE919" s="22"/>
      <c r="AF919" s="21"/>
      <c r="AG919" s="21"/>
      <c r="AH919" s="21"/>
      <c r="AI919" s="21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</row>
    <row r="920" spans="5:51" ht="12" customHeight="1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4"/>
      <c r="AD920" s="4"/>
      <c r="AE920" s="22"/>
      <c r="AF920" s="21"/>
      <c r="AG920" s="21"/>
      <c r="AH920" s="21"/>
      <c r="AI920" s="21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</row>
    <row r="921" spans="5:51" ht="12" customHeight="1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4"/>
      <c r="AD921" s="4"/>
      <c r="AE921" s="22"/>
      <c r="AF921" s="21"/>
      <c r="AG921" s="21"/>
      <c r="AH921" s="21"/>
      <c r="AI921" s="21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</row>
    <row r="922" spans="5:51" ht="12" customHeight="1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4"/>
      <c r="AD922" s="4"/>
      <c r="AE922" s="22"/>
      <c r="AF922" s="21"/>
      <c r="AG922" s="21"/>
      <c r="AH922" s="21"/>
      <c r="AI922" s="21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</row>
    <row r="923" spans="5:51" ht="12" customHeight="1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4"/>
      <c r="AD923" s="4"/>
      <c r="AE923" s="22"/>
      <c r="AF923" s="21"/>
      <c r="AG923" s="21"/>
      <c r="AH923" s="21"/>
      <c r="AI923" s="21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</row>
    <row r="924" spans="5:51" ht="12" customHeight="1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4"/>
      <c r="AD924" s="4"/>
      <c r="AE924" s="22"/>
      <c r="AF924" s="21"/>
      <c r="AG924" s="21"/>
      <c r="AH924" s="21"/>
      <c r="AI924" s="21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</row>
    <row r="925" spans="5:51" ht="12" customHeight="1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4"/>
      <c r="AD925" s="4"/>
      <c r="AE925" s="22"/>
      <c r="AF925" s="21"/>
      <c r="AG925" s="21"/>
      <c r="AH925" s="21"/>
      <c r="AI925" s="21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</row>
    <row r="926" spans="5:51" ht="12" customHeight="1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4"/>
      <c r="AD926" s="4"/>
      <c r="AE926" s="22"/>
      <c r="AF926" s="21"/>
      <c r="AG926" s="21"/>
      <c r="AH926" s="21"/>
      <c r="AI926" s="21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</row>
    <row r="927" spans="5:51" ht="12" customHeight="1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4"/>
      <c r="AD927" s="4"/>
      <c r="AE927" s="22"/>
      <c r="AF927" s="21"/>
      <c r="AG927" s="21"/>
      <c r="AH927" s="21"/>
      <c r="AI927" s="21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</row>
    <row r="928" spans="5:51" ht="12" customHeight="1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4"/>
      <c r="AD928" s="4"/>
      <c r="AE928" s="22"/>
      <c r="AF928" s="21"/>
      <c r="AG928" s="21"/>
      <c r="AH928" s="21"/>
      <c r="AI928" s="21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</row>
    <row r="929" spans="5:51" ht="12" customHeight="1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4"/>
      <c r="AD929" s="4"/>
      <c r="AE929" s="22"/>
      <c r="AF929" s="21"/>
      <c r="AG929" s="21"/>
      <c r="AH929" s="21"/>
      <c r="AI929" s="21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</row>
    <row r="930" spans="5:51" ht="12" customHeight="1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4"/>
      <c r="AD930" s="4"/>
      <c r="AE930" s="22"/>
      <c r="AF930" s="21"/>
      <c r="AG930" s="21"/>
      <c r="AH930" s="21"/>
      <c r="AI930" s="21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</row>
    <row r="931" spans="5:51" ht="12" customHeight="1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4"/>
      <c r="AD931" s="4"/>
      <c r="AE931" s="22"/>
      <c r="AF931" s="21"/>
      <c r="AG931" s="21"/>
      <c r="AH931" s="21"/>
      <c r="AI931" s="21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</row>
    <row r="932" spans="5:51" ht="12" customHeight="1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4"/>
      <c r="AD932" s="4"/>
      <c r="AE932" s="22"/>
      <c r="AF932" s="21"/>
      <c r="AG932" s="21"/>
      <c r="AH932" s="21"/>
      <c r="AI932" s="21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</row>
    <row r="933" spans="5:51" ht="12" customHeight="1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4"/>
      <c r="AD933" s="4"/>
      <c r="AE933" s="22"/>
      <c r="AF933" s="21"/>
      <c r="AG933" s="21"/>
      <c r="AH933" s="21"/>
      <c r="AI933" s="21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</row>
    <row r="934" spans="5:51" ht="12" customHeight="1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4"/>
      <c r="AD934" s="4"/>
      <c r="AE934" s="22"/>
      <c r="AF934" s="21"/>
      <c r="AG934" s="21"/>
      <c r="AH934" s="21"/>
      <c r="AI934" s="21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</row>
    <row r="935" spans="5:51" ht="12" customHeight="1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4"/>
      <c r="AD935" s="4"/>
      <c r="AE935" s="22"/>
      <c r="AF935" s="21"/>
      <c r="AG935" s="21"/>
      <c r="AH935" s="21"/>
      <c r="AI935" s="21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</row>
    <row r="936" spans="5:51" ht="12" customHeight="1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4"/>
      <c r="AD936" s="4"/>
      <c r="AE936" s="22"/>
      <c r="AF936" s="21"/>
      <c r="AG936" s="21"/>
      <c r="AH936" s="21"/>
      <c r="AI936" s="21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</row>
    <row r="937" spans="5:51" ht="12" customHeight="1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4"/>
      <c r="AD937" s="4"/>
      <c r="AE937" s="22"/>
      <c r="AF937" s="21"/>
      <c r="AG937" s="21"/>
      <c r="AH937" s="21"/>
      <c r="AI937" s="21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</row>
    <row r="938" spans="5:51" ht="12" customHeight="1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4"/>
      <c r="AD938" s="4"/>
      <c r="AE938" s="22"/>
      <c r="AF938" s="21"/>
      <c r="AG938" s="21"/>
      <c r="AH938" s="21"/>
      <c r="AI938" s="21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</row>
    <row r="939" spans="5:51" ht="12" customHeight="1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4"/>
      <c r="AD939" s="4"/>
      <c r="AE939" s="22"/>
      <c r="AF939" s="21"/>
      <c r="AG939" s="21"/>
      <c r="AH939" s="21"/>
      <c r="AI939" s="21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</row>
    <row r="940" spans="5:51" ht="12" customHeight="1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4"/>
      <c r="AD940" s="4"/>
      <c r="AE940" s="22"/>
      <c r="AF940" s="21"/>
      <c r="AG940" s="21"/>
      <c r="AH940" s="21"/>
      <c r="AI940" s="21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</row>
    <row r="941" spans="5:51" ht="12" customHeight="1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4"/>
      <c r="AD941" s="4"/>
      <c r="AE941" s="22"/>
      <c r="AF941" s="21"/>
      <c r="AG941" s="21"/>
      <c r="AH941" s="21"/>
      <c r="AI941" s="21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</row>
    <row r="942" spans="5:51" ht="12" customHeight="1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4"/>
      <c r="AD942" s="4"/>
      <c r="AE942" s="22"/>
      <c r="AF942" s="21"/>
      <c r="AG942" s="21"/>
      <c r="AH942" s="21"/>
      <c r="AI942" s="21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</row>
    <row r="943" spans="5:51" ht="12" customHeight="1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4"/>
      <c r="AD943" s="4"/>
      <c r="AE943" s="22"/>
      <c r="AF943" s="21"/>
      <c r="AG943" s="21"/>
      <c r="AH943" s="21"/>
      <c r="AI943" s="21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</row>
    <row r="944" spans="5:51" ht="12" customHeight="1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4"/>
      <c r="AD944" s="4"/>
      <c r="AE944" s="22"/>
      <c r="AF944" s="21"/>
      <c r="AG944" s="21"/>
      <c r="AH944" s="21"/>
      <c r="AI944" s="21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</row>
    <row r="945" spans="5:51" ht="12" customHeight="1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4"/>
      <c r="AD945" s="4"/>
      <c r="AE945" s="22"/>
      <c r="AF945" s="21"/>
      <c r="AG945" s="21"/>
      <c r="AH945" s="21"/>
      <c r="AI945" s="21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</row>
    <row r="946" spans="5:51" ht="12" customHeight="1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4"/>
      <c r="AD946" s="4"/>
      <c r="AE946" s="22"/>
      <c r="AF946" s="21"/>
      <c r="AG946" s="21"/>
      <c r="AH946" s="21"/>
      <c r="AI946" s="21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</row>
    <row r="947" spans="5:51" ht="12" customHeight="1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4"/>
      <c r="AD947" s="4"/>
      <c r="AE947" s="22"/>
      <c r="AF947" s="21"/>
      <c r="AG947" s="21"/>
      <c r="AH947" s="21"/>
      <c r="AI947" s="21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</row>
    <row r="948" spans="5:51" ht="12" customHeight="1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4"/>
      <c r="AD948" s="4"/>
      <c r="AE948" s="22"/>
      <c r="AF948" s="21"/>
      <c r="AG948" s="21"/>
      <c r="AH948" s="21"/>
      <c r="AI948" s="21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</row>
    <row r="949" spans="5:51" ht="12" customHeight="1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4"/>
      <c r="AD949" s="4"/>
      <c r="AE949" s="22"/>
      <c r="AF949" s="21"/>
      <c r="AG949" s="21"/>
      <c r="AH949" s="21"/>
      <c r="AI949" s="21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</row>
    <row r="950" spans="5:51" ht="12" customHeight="1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4"/>
      <c r="AD950" s="4"/>
      <c r="AE950" s="22"/>
      <c r="AF950" s="21"/>
      <c r="AG950" s="21"/>
      <c r="AH950" s="21"/>
      <c r="AI950" s="21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</row>
    <row r="951" spans="5:51" ht="12" customHeight="1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4"/>
      <c r="AD951" s="4"/>
      <c r="AE951" s="22"/>
      <c r="AF951" s="21"/>
      <c r="AG951" s="21"/>
      <c r="AH951" s="21"/>
      <c r="AI951" s="21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</row>
    <row r="952" spans="5:51" ht="12" customHeight="1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4"/>
      <c r="AD952" s="4"/>
      <c r="AE952" s="22"/>
      <c r="AF952" s="21"/>
      <c r="AG952" s="21"/>
      <c r="AH952" s="21"/>
      <c r="AI952" s="21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</row>
    <row r="953" spans="5:51" ht="12" customHeight="1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4"/>
      <c r="AD953" s="4"/>
      <c r="AE953" s="22"/>
      <c r="AF953" s="21"/>
      <c r="AG953" s="21"/>
      <c r="AH953" s="21"/>
      <c r="AI953" s="21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</row>
    <row r="954" spans="5:51" ht="12" customHeight="1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4"/>
      <c r="AD954" s="4"/>
      <c r="AE954" s="22"/>
      <c r="AF954" s="21"/>
      <c r="AG954" s="21"/>
      <c r="AH954" s="21"/>
      <c r="AI954" s="21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</row>
    <row r="955" spans="5:51" ht="12" customHeight="1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4"/>
      <c r="AD955" s="4"/>
      <c r="AE955" s="22"/>
      <c r="AF955" s="21"/>
      <c r="AG955" s="21"/>
      <c r="AH955" s="21"/>
      <c r="AI955" s="21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</row>
    <row r="956" spans="5:51" ht="12" customHeight="1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4"/>
      <c r="AD956" s="4"/>
      <c r="AE956" s="22"/>
      <c r="AF956" s="21"/>
      <c r="AG956" s="21"/>
      <c r="AH956" s="21"/>
      <c r="AI956" s="21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</row>
    <row r="957" spans="5:51" ht="12" customHeight="1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4"/>
      <c r="AD957" s="4"/>
      <c r="AE957" s="22"/>
      <c r="AF957" s="21"/>
      <c r="AG957" s="21"/>
      <c r="AH957" s="21"/>
      <c r="AI957" s="21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</row>
    <row r="958" spans="5:51" ht="12" customHeight="1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4"/>
      <c r="AD958" s="4"/>
      <c r="AE958" s="22"/>
      <c r="AF958" s="21"/>
      <c r="AG958" s="21"/>
      <c r="AH958" s="21"/>
      <c r="AI958" s="21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</row>
    <row r="959" spans="5:51" ht="12" customHeight="1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4"/>
      <c r="AD959" s="4"/>
      <c r="AE959" s="22"/>
      <c r="AF959" s="21"/>
      <c r="AG959" s="21"/>
      <c r="AH959" s="21"/>
      <c r="AI959" s="21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</row>
    <row r="960" spans="5:51" ht="12" customHeight="1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4"/>
      <c r="AD960" s="4"/>
      <c r="AE960" s="22"/>
      <c r="AF960" s="21"/>
      <c r="AG960" s="21"/>
      <c r="AH960" s="21"/>
      <c r="AI960" s="21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</row>
    <row r="961" spans="5:51" ht="12" customHeight="1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4"/>
      <c r="AD961" s="4"/>
      <c r="AE961" s="22"/>
      <c r="AF961" s="21"/>
      <c r="AG961" s="21"/>
      <c r="AH961" s="21"/>
      <c r="AI961" s="21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</row>
    <row r="962" spans="5:51" ht="12" customHeight="1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4"/>
      <c r="AD962" s="4"/>
      <c r="AE962" s="22"/>
      <c r="AF962" s="21"/>
      <c r="AG962" s="21"/>
      <c r="AH962" s="21"/>
      <c r="AI962" s="21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</row>
    <row r="963" spans="5:51" ht="12" customHeight="1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4"/>
      <c r="AD963" s="4"/>
      <c r="AE963" s="22"/>
      <c r="AF963" s="21"/>
      <c r="AG963" s="21"/>
      <c r="AH963" s="21"/>
      <c r="AI963" s="21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</row>
    <row r="964" spans="5:51" ht="12" customHeight="1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4"/>
      <c r="AD964" s="4"/>
      <c r="AE964" s="22"/>
      <c r="AF964" s="21"/>
      <c r="AG964" s="21"/>
      <c r="AH964" s="21"/>
      <c r="AI964" s="21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</row>
    <row r="965" spans="5:51" ht="12" customHeight="1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4"/>
      <c r="AD965" s="4"/>
      <c r="AE965" s="22"/>
      <c r="AF965" s="21"/>
      <c r="AG965" s="21"/>
      <c r="AH965" s="21"/>
      <c r="AI965" s="21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</row>
    <row r="966" spans="5:51" ht="12" customHeight="1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4"/>
      <c r="AD966" s="4"/>
      <c r="AE966" s="22"/>
      <c r="AF966" s="21"/>
      <c r="AG966" s="21"/>
      <c r="AH966" s="21"/>
      <c r="AI966" s="21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</row>
    <row r="967" spans="5:51" ht="12" customHeight="1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4"/>
      <c r="AD967" s="4"/>
      <c r="AE967" s="22"/>
      <c r="AF967" s="21"/>
      <c r="AG967" s="21"/>
      <c r="AH967" s="21"/>
      <c r="AI967" s="21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</row>
    <row r="968" spans="5:51" ht="12" customHeight="1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4"/>
      <c r="AD968" s="4"/>
      <c r="AE968" s="22"/>
      <c r="AF968" s="21"/>
      <c r="AG968" s="21"/>
      <c r="AH968" s="21"/>
      <c r="AI968" s="21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</row>
    <row r="969" spans="5:51" ht="12" customHeight="1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4"/>
      <c r="AD969" s="4"/>
      <c r="AE969" s="22"/>
      <c r="AF969" s="21"/>
      <c r="AG969" s="21"/>
      <c r="AH969" s="21"/>
      <c r="AI969" s="21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</row>
    <row r="970" spans="5:51" ht="12" customHeight="1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4"/>
      <c r="AD970" s="4"/>
      <c r="AE970" s="22"/>
      <c r="AF970" s="21"/>
      <c r="AG970" s="21"/>
      <c r="AH970" s="21"/>
      <c r="AI970" s="21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</row>
    <row r="971" spans="5:51" ht="12" customHeight="1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4"/>
      <c r="AD971" s="4"/>
      <c r="AE971" s="22"/>
      <c r="AF971" s="21"/>
      <c r="AG971" s="21"/>
      <c r="AH971" s="21"/>
      <c r="AI971" s="21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</row>
    <row r="972" spans="5:51" ht="12" customHeight="1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4"/>
      <c r="AD972" s="4"/>
      <c r="AE972" s="22"/>
      <c r="AF972" s="21"/>
      <c r="AG972" s="21"/>
      <c r="AH972" s="21"/>
      <c r="AI972" s="21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</row>
    <row r="973" spans="5:51" ht="12" customHeight="1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4"/>
      <c r="AD973" s="4"/>
      <c r="AE973" s="22"/>
      <c r="AF973" s="21"/>
      <c r="AG973" s="21"/>
      <c r="AH973" s="21"/>
      <c r="AI973" s="21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</row>
    <row r="974" spans="5:51" ht="12" customHeight="1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4"/>
      <c r="AD974" s="4"/>
      <c r="AE974" s="22"/>
      <c r="AF974" s="21"/>
      <c r="AG974" s="21"/>
      <c r="AH974" s="21"/>
      <c r="AI974" s="21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</row>
    <row r="975" spans="5:51" ht="12" customHeight="1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4"/>
      <c r="AD975" s="4"/>
      <c r="AE975" s="22"/>
      <c r="AF975" s="21"/>
      <c r="AG975" s="21"/>
      <c r="AH975" s="21"/>
      <c r="AI975" s="21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</row>
    <row r="976" spans="5:51" ht="12" customHeight="1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4"/>
      <c r="AD976" s="4"/>
      <c r="AE976" s="22"/>
      <c r="AF976" s="21"/>
      <c r="AG976" s="21"/>
      <c r="AH976" s="21"/>
      <c r="AI976" s="21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</row>
    <row r="977" spans="5:51" ht="12" customHeight="1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4"/>
      <c r="AD977" s="4"/>
      <c r="AE977" s="22"/>
      <c r="AF977" s="21"/>
      <c r="AG977" s="21"/>
      <c r="AH977" s="21"/>
      <c r="AI977" s="21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</row>
    <row r="978" spans="5:51" ht="12" customHeight="1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4"/>
      <c r="AD978" s="4"/>
      <c r="AE978" s="22"/>
      <c r="AF978" s="21"/>
      <c r="AG978" s="21"/>
      <c r="AH978" s="21"/>
      <c r="AI978" s="21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</row>
    <row r="979" spans="5:51" ht="12" customHeight="1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4"/>
      <c r="AD979" s="4"/>
      <c r="AE979" s="22"/>
      <c r="AF979" s="21"/>
      <c r="AG979" s="21"/>
      <c r="AH979" s="21"/>
      <c r="AI979" s="21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</row>
    <row r="980" spans="5:51" ht="12" customHeight="1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4"/>
      <c r="AD980" s="4"/>
      <c r="AE980" s="22"/>
      <c r="AF980" s="21"/>
      <c r="AG980" s="21"/>
      <c r="AH980" s="21"/>
      <c r="AI980" s="21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</row>
    <row r="981" spans="5:51" ht="12" customHeight="1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4"/>
      <c r="AD981" s="4"/>
      <c r="AE981" s="22"/>
      <c r="AF981" s="21"/>
      <c r="AG981" s="21"/>
      <c r="AH981" s="21"/>
      <c r="AI981" s="21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</row>
    <row r="982" spans="5:51" ht="12" customHeight="1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4"/>
      <c r="AD982" s="4"/>
      <c r="AE982" s="22"/>
      <c r="AF982" s="21"/>
      <c r="AG982" s="21"/>
      <c r="AH982" s="21"/>
      <c r="AI982" s="21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</row>
    <row r="983" spans="5:51" ht="12" customHeight="1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4"/>
      <c r="AD983" s="4"/>
      <c r="AE983" s="22"/>
      <c r="AF983" s="21"/>
      <c r="AG983" s="21"/>
      <c r="AH983" s="21"/>
      <c r="AI983" s="21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</row>
    <row r="984" spans="5:51" ht="12" customHeight="1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4"/>
      <c r="AD984" s="4"/>
      <c r="AE984" s="22"/>
      <c r="AF984" s="21"/>
      <c r="AG984" s="21"/>
      <c r="AH984" s="21"/>
      <c r="AI984" s="21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</row>
    <row r="985" spans="5:51" ht="12" customHeight="1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4"/>
      <c r="AD985" s="4"/>
      <c r="AE985" s="22"/>
      <c r="AF985" s="21"/>
      <c r="AG985" s="21"/>
      <c r="AH985" s="21"/>
      <c r="AI985" s="21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</row>
    <row r="986" spans="5:51" ht="12" customHeight="1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4"/>
      <c r="AD986" s="4"/>
      <c r="AE986" s="22"/>
      <c r="AF986" s="21"/>
      <c r="AG986" s="21"/>
      <c r="AH986" s="21"/>
      <c r="AI986" s="21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</row>
    <row r="987" spans="5:51" ht="12" customHeight="1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4"/>
      <c r="AD987" s="4"/>
      <c r="AE987" s="22"/>
      <c r="AF987" s="21"/>
      <c r="AG987" s="21"/>
      <c r="AH987" s="21"/>
      <c r="AI987" s="21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</row>
    <row r="988" spans="5:51" ht="12" customHeight="1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4"/>
      <c r="AD988" s="4"/>
      <c r="AE988" s="22"/>
      <c r="AF988" s="21"/>
      <c r="AG988" s="21"/>
      <c r="AH988" s="21"/>
      <c r="AI988" s="21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</row>
    <row r="989" spans="5:51" ht="12" customHeight="1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4"/>
      <c r="AD989" s="4"/>
      <c r="AE989" s="22"/>
      <c r="AF989" s="21"/>
      <c r="AG989" s="21"/>
      <c r="AH989" s="21"/>
      <c r="AI989" s="21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</row>
    <row r="990" spans="5:51" ht="12" customHeight="1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4"/>
      <c r="AD990" s="4"/>
      <c r="AE990" s="22"/>
      <c r="AF990" s="21"/>
      <c r="AG990" s="21"/>
      <c r="AH990" s="21"/>
      <c r="AI990" s="21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</row>
    <row r="991" spans="5:51" ht="12" customHeight="1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4"/>
      <c r="AD991" s="4"/>
      <c r="AE991" s="22"/>
      <c r="AF991" s="21"/>
      <c r="AG991" s="21"/>
      <c r="AH991" s="21"/>
      <c r="AI991" s="21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</row>
    <row r="992" spans="5:51" ht="12" customHeight="1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4"/>
      <c r="AD992" s="4"/>
      <c r="AE992" s="22"/>
      <c r="AF992" s="21"/>
      <c r="AG992" s="21"/>
      <c r="AH992" s="21"/>
      <c r="AI992" s="21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</row>
    <row r="993" spans="5:51" ht="12" customHeight="1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4"/>
      <c r="AD993" s="4"/>
      <c r="AE993" s="22"/>
      <c r="AF993" s="21"/>
      <c r="AG993" s="21"/>
      <c r="AH993" s="21"/>
      <c r="AI993" s="21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</row>
    <row r="994" spans="5:51" ht="12" customHeight="1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4"/>
      <c r="AD994" s="4"/>
      <c r="AE994" s="22"/>
      <c r="AF994" s="21"/>
      <c r="AG994" s="21"/>
      <c r="AH994" s="21"/>
      <c r="AI994" s="21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</row>
    <row r="995" spans="5:51" ht="12" customHeight="1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4"/>
      <c r="AD995" s="4"/>
      <c r="AE995" s="22"/>
      <c r="AF995" s="21"/>
      <c r="AG995" s="21"/>
      <c r="AH995" s="21"/>
      <c r="AI995" s="21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</row>
    <row r="996" spans="5:51" ht="12" customHeight="1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4"/>
      <c r="AD996" s="4"/>
      <c r="AE996" s="22"/>
      <c r="AF996" s="21"/>
      <c r="AG996" s="21"/>
      <c r="AH996" s="21"/>
      <c r="AI996" s="21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</row>
    <row r="997" spans="5:51" ht="12" customHeight="1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4"/>
      <c r="AD997" s="4"/>
      <c r="AE997" s="22"/>
      <c r="AF997" s="21"/>
      <c r="AG997" s="21"/>
      <c r="AH997" s="21"/>
      <c r="AI997" s="21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</row>
    <row r="998" spans="5:51" ht="12" customHeight="1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4"/>
      <c r="AD998" s="4"/>
      <c r="AE998" s="22"/>
      <c r="AF998" s="21"/>
      <c r="AG998" s="21"/>
      <c r="AH998" s="21"/>
      <c r="AI998" s="21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</row>
    <row r="999" spans="5:51" ht="12" customHeight="1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4"/>
      <c r="AD999" s="4"/>
      <c r="AE999" s="22"/>
      <c r="AF999" s="21"/>
      <c r="AG999" s="21"/>
      <c r="AH999" s="21"/>
      <c r="AI999" s="21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</row>
    <row r="1000" spans="5:51" ht="12" customHeight="1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4"/>
      <c r="AD1000" s="4"/>
      <c r="AE1000" s="22"/>
      <c r="AF1000" s="21"/>
      <c r="AG1000" s="21"/>
      <c r="AH1000" s="21"/>
      <c r="AI1000" s="21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</row>
    <row r="1001" spans="5:51" ht="12" customHeight="1"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4"/>
      <c r="AD1001" s="4"/>
      <c r="AE1001" s="22"/>
      <c r="AF1001" s="21"/>
      <c r="AG1001" s="21"/>
      <c r="AH1001" s="21"/>
      <c r="AI1001" s="21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</row>
    <row r="1002" spans="5:51" ht="12" customHeight="1"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4"/>
      <c r="AD1002" s="4"/>
      <c r="AE1002" s="22"/>
      <c r="AF1002" s="21"/>
      <c r="AG1002" s="21"/>
      <c r="AH1002" s="21"/>
      <c r="AI1002" s="21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</row>
    <row r="1003" spans="5:51" ht="12" customHeight="1"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4"/>
      <c r="AD1003" s="4"/>
      <c r="AE1003" s="22"/>
      <c r="AF1003" s="21"/>
      <c r="AG1003" s="21"/>
      <c r="AH1003" s="21"/>
      <c r="AI1003" s="21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</row>
    <row r="1004" spans="5:51" ht="12" customHeight="1"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4"/>
      <c r="AD1004" s="4"/>
      <c r="AE1004" s="22"/>
      <c r="AF1004" s="21"/>
      <c r="AG1004" s="21"/>
      <c r="AH1004" s="21"/>
      <c r="AI1004" s="21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</row>
    <row r="1005" spans="5:51" ht="12" customHeight="1"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4"/>
      <c r="AD1005" s="4"/>
      <c r="AE1005" s="22"/>
      <c r="AF1005" s="21"/>
      <c r="AG1005" s="21"/>
      <c r="AH1005" s="21"/>
      <c r="AI1005" s="21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</row>
    <row r="1006" spans="5:51" ht="12" customHeight="1"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4"/>
      <c r="AD1006" s="4"/>
      <c r="AE1006" s="22"/>
      <c r="AF1006" s="21"/>
      <c r="AG1006" s="21"/>
      <c r="AH1006" s="21"/>
      <c r="AI1006" s="21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</row>
    <row r="1007" spans="5:51" ht="12" customHeight="1"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4"/>
      <c r="AD1007" s="4"/>
      <c r="AE1007" s="22"/>
      <c r="AF1007" s="21"/>
      <c r="AG1007" s="21"/>
      <c r="AH1007" s="21"/>
      <c r="AI1007" s="21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</row>
    <row r="1008" spans="5:51" ht="12" customHeight="1"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4"/>
      <c r="AD1008" s="4"/>
      <c r="AE1008" s="22"/>
      <c r="AF1008" s="21"/>
      <c r="AG1008" s="21"/>
      <c r="AH1008" s="21"/>
      <c r="AI1008" s="21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</row>
    <row r="1009" spans="5:51" ht="12" customHeight="1"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4"/>
      <c r="AD1009" s="4"/>
      <c r="AE1009" s="22"/>
      <c r="AF1009" s="21"/>
      <c r="AG1009" s="21"/>
      <c r="AH1009" s="21"/>
      <c r="AI1009" s="21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</row>
    <row r="1010" spans="5:51" ht="12" customHeight="1"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4"/>
      <c r="AD1010" s="4"/>
      <c r="AE1010" s="22"/>
      <c r="AF1010" s="21"/>
      <c r="AG1010" s="21"/>
      <c r="AH1010" s="21"/>
      <c r="AI1010" s="21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</row>
    <row r="1011" spans="5:51" ht="12" customHeight="1"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4"/>
      <c r="AD1011" s="4"/>
      <c r="AE1011" s="22"/>
      <c r="AF1011" s="21"/>
      <c r="AG1011" s="21"/>
      <c r="AH1011" s="21"/>
      <c r="AI1011" s="21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</row>
    <row r="1012" spans="5:51" ht="12" customHeight="1"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4"/>
      <c r="AD1012" s="4"/>
      <c r="AE1012" s="22"/>
      <c r="AF1012" s="21"/>
      <c r="AG1012" s="21"/>
      <c r="AH1012" s="21"/>
      <c r="AI1012" s="21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</row>
    <row r="1013" spans="5:51" ht="12" customHeight="1"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4"/>
      <c r="AD1013" s="4"/>
      <c r="AE1013" s="22"/>
      <c r="AF1013" s="21"/>
      <c r="AG1013" s="21"/>
      <c r="AH1013" s="21"/>
      <c r="AI1013" s="21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</row>
    <row r="1014" spans="5:51" ht="12" customHeight="1"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4"/>
      <c r="AD1014" s="4"/>
      <c r="AE1014" s="22"/>
      <c r="AF1014" s="21"/>
      <c r="AG1014" s="21"/>
      <c r="AH1014" s="21"/>
      <c r="AI1014" s="21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</row>
    <row r="1015" spans="5:51" ht="12" customHeight="1"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4"/>
      <c r="AD1015" s="4"/>
      <c r="AE1015" s="22"/>
      <c r="AF1015" s="21"/>
      <c r="AG1015" s="21"/>
      <c r="AH1015" s="21"/>
      <c r="AI1015" s="21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</row>
    <row r="1016" spans="5:51" ht="12" customHeight="1"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4"/>
      <c r="AD1016" s="4"/>
      <c r="AE1016" s="22"/>
      <c r="AF1016" s="21"/>
      <c r="AG1016" s="21"/>
      <c r="AH1016" s="21"/>
      <c r="AI1016" s="21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</row>
    <row r="1017" spans="5:51" ht="12" customHeight="1"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4"/>
      <c r="AD1017" s="4"/>
      <c r="AE1017" s="22"/>
      <c r="AF1017" s="21"/>
      <c r="AG1017" s="21"/>
      <c r="AH1017" s="21"/>
      <c r="AI1017" s="21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</row>
    <row r="1018" spans="5:51" ht="12" customHeight="1"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4"/>
      <c r="AD1018" s="4"/>
      <c r="AE1018" s="22"/>
      <c r="AF1018" s="21"/>
      <c r="AG1018" s="21"/>
      <c r="AH1018" s="21"/>
      <c r="AI1018" s="21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</row>
    <row r="1019" spans="5:51" ht="12" customHeight="1"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4"/>
      <c r="AD1019" s="4"/>
      <c r="AE1019" s="22"/>
      <c r="AF1019" s="21"/>
      <c r="AG1019" s="21"/>
      <c r="AH1019" s="21"/>
      <c r="AI1019" s="21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</row>
    <row r="1020" spans="5:51" ht="12" customHeight="1"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4"/>
      <c r="AD1020" s="4"/>
      <c r="AE1020" s="22"/>
      <c r="AF1020" s="21"/>
      <c r="AG1020" s="21"/>
      <c r="AH1020" s="21"/>
      <c r="AI1020" s="21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</row>
    <row r="1021" spans="5:51" ht="12" customHeight="1"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4"/>
      <c r="AD1021" s="4"/>
      <c r="AE1021" s="22"/>
      <c r="AF1021" s="21"/>
      <c r="AG1021" s="21"/>
      <c r="AH1021" s="21"/>
      <c r="AI1021" s="21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</row>
    <row r="1022" spans="5:51" ht="12" customHeight="1"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4"/>
      <c r="AD1022" s="4"/>
      <c r="AE1022" s="22"/>
      <c r="AF1022" s="21"/>
      <c r="AG1022" s="21"/>
      <c r="AH1022" s="21"/>
      <c r="AI1022" s="21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</row>
    <row r="1023" spans="5:51" ht="12" customHeight="1"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4"/>
      <c r="AD1023" s="4"/>
      <c r="AE1023" s="22"/>
      <c r="AF1023" s="21"/>
      <c r="AG1023" s="21"/>
      <c r="AH1023" s="21"/>
      <c r="AI1023" s="21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</row>
    <row r="1024" spans="5:51" ht="12" customHeight="1"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4"/>
      <c r="AD1024" s="4"/>
      <c r="AE1024" s="22"/>
      <c r="AF1024" s="21"/>
      <c r="AG1024" s="21"/>
      <c r="AH1024" s="21"/>
      <c r="AI1024" s="21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</row>
    <row r="1025" spans="5:51" ht="12" customHeight="1"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4"/>
      <c r="AD1025" s="4"/>
      <c r="AE1025" s="22"/>
      <c r="AF1025" s="21"/>
      <c r="AG1025" s="21"/>
      <c r="AH1025" s="21"/>
      <c r="AI1025" s="21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</row>
    <row r="1026" spans="5:51" ht="12" customHeight="1"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4"/>
      <c r="AD1026" s="4"/>
      <c r="AE1026" s="22"/>
      <c r="AF1026" s="21"/>
      <c r="AG1026" s="21"/>
      <c r="AH1026" s="21"/>
      <c r="AI1026" s="21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</row>
    <row r="1027" spans="5:51" ht="12" customHeight="1"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4"/>
      <c r="AD1027" s="4"/>
      <c r="AE1027" s="22"/>
      <c r="AF1027" s="21"/>
      <c r="AG1027" s="21"/>
      <c r="AH1027" s="21"/>
      <c r="AI1027" s="21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</row>
    <row r="1028" spans="5:51" ht="12" customHeight="1"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4"/>
      <c r="AD1028" s="4"/>
      <c r="AE1028" s="22"/>
      <c r="AF1028" s="21"/>
      <c r="AG1028" s="21"/>
      <c r="AH1028" s="21"/>
      <c r="AI1028" s="21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</row>
    <row r="1029" spans="5:51" ht="12" customHeight="1"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4"/>
      <c r="AD1029" s="4"/>
      <c r="AE1029" s="22"/>
      <c r="AF1029" s="21"/>
      <c r="AG1029" s="21"/>
      <c r="AH1029" s="21"/>
      <c r="AI1029" s="21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</row>
    <row r="1030" spans="5:51" ht="12" customHeight="1"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4"/>
      <c r="AD1030" s="4"/>
      <c r="AE1030" s="22"/>
      <c r="AF1030" s="21"/>
      <c r="AG1030" s="21"/>
      <c r="AH1030" s="21"/>
      <c r="AI1030" s="21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</row>
    <row r="1031" spans="5:51" ht="12" customHeight="1"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4"/>
      <c r="AD1031" s="4"/>
      <c r="AE1031" s="22"/>
      <c r="AF1031" s="21"/>
      <c r="AG1031" s="21"/>
      <c r="AH1031" s="21"/>
      <c r="AI1031" s="21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</row>
    <row r="1032" spans="5:51" ht="12" customHeight="1"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4"/>
      <c r="AD1032" s="4"/>
      <c r="AE1032" s="22"/>
      <c r="AF1032" s="21"/>
      <c r="AG1032" s="21"/>
      <c r="AH1032" s="21"/>
      <c r="AI1032" s="21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</row>
    <row r="1033" spans="5:51" ht="12" customHeight="1"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4"/>
      <c r="AD1033" s="4"/>
      <c r="AE1033" s="22"/>
      <c r="AF1033" s="21"/>
      <c r="AG1033" s="21"/>
      <c r="AH1033" s="21"/>
      <c r="AI1033" s="21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</row>
    <row r="1034" spans="5:51" ht="12" customHeight="1"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4"/>
      <c r="AD1034" s="4"/>
      <c r="AE1034" s="22"/>
      <c r="AF1034" s="21"/>
      <c r="AG1034" s="21"/>
      <c r="AH1034" s="21"/>
      <c r="AI1034" s="21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</row>
    <row r="1035" spans="5:51" ht="12" customHeight="1"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4"/>
      <c r="AD1035" s="4"/>
      <c r="AE1035" s="22"/>
      <c r="AF1035" s="21"/>
      <c r="AG1035" s="21"/>
      <c r="AH1035" s="21"/>
      <c r="AI1035" s="21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</row>
    <row r="1036" spans="5:51" ht="12" customHeight="1"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4"/>
      <c r="AD1036" s="4"/>
      <c r="AE1036" s="22"/>
      <c r="AF1036" s="21"/>
      <c r="AG1036" s="21"/>
      <c r="AH1036" s="21"/>
      <c r="AI1036" s="21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</row>
    <row r="1037" spans="5:51" ht="12" customHeight="1"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4"/>
      <c r="AD1037" s="4"/>
      <c r="AE1037" s="22"/>
      <c r="AF1037" s="21"/>
      <c r="AG1037" s="21"/>
      <c r="AH1037" s="21"/>
      <c r="AI1037" s="21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</row>
    <row r="1038" spans="5:51" ht="12" customHeight="1"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4"/>
      <c r="AD1038" s="4"/>
      <c r="AE1038" s="22"/>
      <c r="AF1038" s="21"/>
      <c r="AG1038" s="21"/>
      <c r="AH1038" s="21"/>
      <c r="AI1038" s="21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</row>
    <row r="1039" spans="5:51" ht="12" customHeight="1"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4"/>
      <c r="AD1039" s="4"/>
      <c r="AE1039" s="22"/>
      <c r="AF1039" s="21"/>
      <c r="AG1039" s="21"/>
      <c r="AH1039" s="21"/>
      <c r="AI1039" s="21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</row>
    <row r="1040" spans="5:51" ht="12" customHeight="1"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4"/>
      <c r="AD1040" s="4"/>
      <c r="AE1040" s="22"/>
      <c r="AF1040" s="21"/>
      <c r="AG1040" s="21"/>
      <c r="AH1040" s="21"/>
      <c r="AI1040" s="21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</row>
    <row r="1041" spans="5:51" ht="12" customHeight="1"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4"/>
      <c r="AD1041" s="4"/>
      <c r="AE1041" s="22"/>
      <c r="AF1041" s="21"/>
      <c r="AG1041" s="21"/>
      <c r="AH1041" s="21"/>
      <c r="AI1041" s="21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</row>
    <row r="1042" spans="5:51"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4"/>
      <c r="AD1042" s="4"/>
      <c r="AE1042" s="22"/>
      <c r="AF1042" s="5"/>
      <c r="AG1042" s="5"/>
      <c r="AH1042" s="5"/>
      <c r="AI1042" s="5"/>
    </row>
    <row r="1043" spans="5:51"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4"/>
      <c r="AD1043" s="4"/>
      <c r="AE1043" s="22"/>
      <c r="AF1043" s="5"/>
      <c r="AG1043" s="5"/>
      <c r="AH1043" s="5"/>
      <c r="AI1043" s="5"/>
    </row>
    <row r="1044" spans="5:51"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4"/>
      <c r="AD1044" s="4"/>
      <c r="AE1044" s="22"/>
      <c r="AF1044" s="5"/>
      <c r="AG1044" s="5"/>
      <c r="AH1044" s="5"/>
      <c r="AI1044" s="5"/>
    </row>
    <row r="1045" spans="5:51"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4"/>
      <c r="AD1045" s="4"/>
      <c r="AE1045" s="22"/>
      <c r="AF1045" s="5"/>
      <c r="AG1045" s="5"/>
      <c r="AH1045" s="5"/>
      <c r="AI1045" s="5"/>
    </row>
    <row r="1046" spans="5:51"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4"/>
      <c r="AD1046" s="4"/>
      <c r="AE1046" s="22"/>
      <c r="AF1046" s="5"/>
      <c r="AG1046" s="5"/>
      <c r="AH1046" s="5"/>
      <c r="AI1046" s="5"/>
    </row>
    <row r="1047" spans="5:51"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4"/>
      <c r="AD1047" s="4"/>
      <c r="AE1047" s="22"/>
      <c r="AF1047" s="5"/>
      <c r="AG1047" s="5"/>
      <c r="AH1047" s="5"/>
      <c r="AI1047" s="5"/>
    </row>
    <row r="1048" spans="5:51"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4"/>
      <c r="AD1048" s="4"/>
      <c r="AE1048" s="22"/>
      <c r="AF1048" s="5"/>
      <c r="AG1048" s="5"/>
      <c r="AH1048" s="5"/>
      <c r="AI1048" s="5"/>
    </row>
    <row r="1049" spans="5:51"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4"/>
      <c r="AD1049" s="4"/>
      <c r="AE1049" s="22"/>
      <c r="AF1049" s="5"/>
      <c r="AG1049" s="5"/>
      <c r="AH1049" s="5"/>
      <c r="AI1049" s="5"/>
    </row>
    <row r="1050" spans="5:51"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4"/>
      <c r="AD1050" s="4"/>
      <c r="AE1050" s="22"/>
      <c r="AF1050" s="5"/>
      <c r="AG1050" s="5"/>
      <c r="AH1050" s="5"/>
      <c r="AI1050" s="5"/>
    </row>
    <row r="1051" spans="5:51"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4"/>
      <c r="AD1051" s="4"/>
      <c r="AE1051" s="22"/>
      <c r="AF1051" s="5"/>
      <c r="AG1051" s="5"/>
      <c r="AH1051" s="5"/>
      <c r="AI1051" s="5"/>
    </row>
    <row r="1052" spans="5:51"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4"/>
      <c r="AD1052" s="4"/>
      <c r="AE1052" s="22"/>
      <c r="AF1052" s="5"/>
      <c r="AG1052" s="5"/>
      <c r="AH1052" s="5"/>
      <c r="AI1052" s="5"/>
    </row>
    <row r="1053" spans="5:51"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4"/>
      <c r="AD1053" s="4"/>
      <c r="AE1053" s="22"/>
      <c r="AF1053" s="5"/>
      <c r="AG1053" s="5"/>
      <c r="AH1053" s="5"/>
      <c r="AI1053" s="5"/>
    </row>
    <row r="1054" spans="5:51"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4"/>
      <c r="AD1054" s="4"/>
      <c r="AE1054" s="22"/>
      <c r="AF1054" s="5"/>
      <c r="AG1054" s="5"/>
      <c r="AH1054" s="5"/>
      <c r="AI1054" s="5"/>
    </row>
    <row r="1055" spans="5:51"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4"/>
      <c r="AD1055" s="4"/>
      <c r="AE1055" s="22"/>
      <c r="AF1055" s="5"/>
      <c r="AG1055" s="5"/>
      <c r="AH1055" s="5"/>
      <c r="AI1055" s="5"/>
    </row>
    <row r="1056" spans="5:51"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4"/>
      <c r="AD1056" s="4"/>
      <c r="AE1056" s="22"/>
      <c r="AF1056" s="5"/>
      <c r="AG1056" s="5"/>
      <c r="AH1056" s="5"/>
      <c r="AI1056" s="5"/>
    </row>
    <row r="1057" spans="5:35"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4"/>
      <c r="AD1057" s="4"/>
      <c r="AE1057" s="22"/>
      <c r="AF1057" s="5"/>
      <c r="AG1057" s="5"/>
      <c r="AH1057" s="5"/>
      <c r="AI1057" s="5"/>
    </row>
    <row r="1058" spans="5:35"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4"/>
      <c r="AD1058" s="4"/>
      <c r="AE1058" s="22"/>
      <c r="AF1058" s="5"/>
      <c r="AG1058" s="5"/>
      <c r="AH1058" s="5"/>
      <c r="AI1058" s="5"/>
    </row>
    <row r="1059" spans="5:35"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4"/>
      <c r="AD1059" s="4"/>
      <c r="AE1059" s="22"/>
      <c r="AF1059" s="5"/>
      <c r="AG1059" s="5"/>
      <c r="AH1059" s="5"/>
      <c r="AI1059" s="5"/>
    </row>
    <row r="1060" spans="5:35"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4"/>
      <c r="AD1060" s="4"/>
      <c r="AE1060" s="22"/>
      <c r="AF1060" s="5"/>
      <c r="AG1060" s="5"/>
      <c r="AH1060" s="5"/>
      <c r="AI1060" s="5"/>
    </row>
    <row r="1061" spans="5:35"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4"/>
      <c r="AD1061" s="4"/>
      <c r="AE1061" s="22"/>
      <c r="AF1061" s="5"/>
      <c r="AG1061" s="5"/>
      <c r="AH1061" s="5"/>
      <c r="AI1061" s="5"/>
    </row>
    <row r="1062" spans="5:35"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4"/>
      <c r="AD1062" s="4"/>
      <c r="AE1062" s="22"/>
      <c r="AF1062" s="5"/>
      <c r="AG1062" s="5"/>
      <c r="AH1062" s="5"/>
      <c r="AI1062" s="5"/>
    </row>
    <row r="1063" spans="5:35"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4"/>
      <c r="AD1063" s="4"/>
      <c r="AE1063" s="22"/>
      <c r="AF1063" s="5"/>
      <c r="AG1063" s="5"/>
      <c r="AH1063" s="5"/>
      <c r="AI1063" s="5"/>
    </row>
    <row r="1064" spans="5:35"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4"/>
      <c r="AD1064" s="4"/>
      <c r="AE1064" s="22"/>
      <c r="AF1064" s="5"/>
      <c r="AG1064" s="5"/>
      <c r="AH1064" s="5"/>
      <c r="AI1064" s="5"/>
    </row>
    <row r="1065" spans="5:35"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4"/>
      <c r="AD1065" s="4"/>
      <c r="AE1065" s="22"/>
      <c r="AF1065" s="5"/>
      <c r="AG1065" s="5"/>
      <c r="AH1065" s="5"/>
      <c r="AI1065" s="5"/>
    </row>
    <row r="1066" spans="5:35"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4"/>
      <c r="AD1066" s="4"/>
      <c r="AE1066" s="22"/>
      <c r="AF1066" s="5"/>
      <c r="AG1066" s="5"/>
      <c r="AH1066" s="5"/>
      <c r="AI1066" s="5"/>
    </row>
    <row r="1067" spans="5:35"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4"/>
      <c r="AD1067" s="4"/>
      <c r="AE1067" s="22"/>
      <c r="AF1067" s="5"/>
      <c r="AG1067" s="5"/>
      <c r="AH1067" s="5"/>
      <c r="AI1067" s="5"/>
    </row>
    <row r="1068" spans="5:35"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4"/>
      <c r="AD1068" s="4"/>
      <c r="AE1068" s="22"/>
      <c r="AF1068" s="5"/>
      <c r="AG1068" s="5"/>
      <c r="AH1068" s="5"/>
      <c r="AI1068" s="5"/>
    </row>
    <row r="1069" spans="5:35"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4"/>
      <c r="AD1069" s="4"/>
      <c r="AE1069" s="22"/>
      <c r="AF1069" s="5"/>
      <c r="AG1069" s="5"/>
      <c r="AH1069" s="5"/>
      <c r="AI1069" s="5"/>
    </row>
    <row r="1070" spans="5:35"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4"/>
      <c r="AD1070" s="4"/>
      <c r="AE1070" s="22"/>
      <c r="AF1070" s="5"/>
      <c r="AG1070" s="5"/>
      <c r="AH1070" s="5"/>
      <c r="AI1070" s="5"/>
    </row>
    <row r="1071" spans="5:35"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4"/>
      <c r="AD1071" s="4"/>
      <c r="AE1071" s="22"/>
      <c r="AF1071" s="5"/>
      <c r="AG1071" s="5"/>
      <c r="AH1071" s="5"/>
      <c r="AI1071" s="5"/>
    </row>
    <row r="1072" spans="5:35"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4"/>
      <c r="AD1072" s="4"/>
      <c r="AE1072" s="22"/>
      <c r="AF1072" s="5"/>
      <c r="AG1072" s="5"/>
      <c r="AH1072" s="5"/>
      <c r="AI1072" s="5"/>
    </row>
    <row r="1073" spans="5:35"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4"/>
      <c r="AD1073" s="4"/>
      <c r="AE1073" s="22"/>
      <c r="AF1073" s="5"/>
      <c r="AG1073" s="5"/>
      <c r="AH1073" s="5"/>
      <c r="AI1073" s="5"/>
    </row>
    <row r="1074" spans="5:35"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4"/>
      <c r="AD1074" s="4"/>
      <c r="AE1074" s="22"/>
      <c r="AF1074" s="5"/>
      <c r="AG1074" s="5"/>
      <c r="AH1074" s="5"/>
      <c r="AI1074" s="5"/>
    </row>
    <row r="1075" spans="5:35">
      <c r="AE1075" s="5"/>
      <c r="AF1075" s="5"/>
      <c r="AG1075" s="5"/>
      <c r="AH1075" s="5"/>
      <c r="AI1075" s="5"/>
    </row>
    <row r="1076" spans="5:35">
      <c r="AE1076" s="5"/>
      <c r="AF1076" s="5"/>
      <c r="AG1076" s="5"/>
      <c r="AH1076" s="5"/>
      <c r="AI1076" s="5"/>
    </row>
    <row r="1077" spans="5:35">
      <c r="AE1077" s="5"/>
      <c r="AF1077" s="5"/>
      <c r="AG1077" s="5"/>
      <c r="AH1077" s="5"/>
      <c r="AI1077" s="5"/>
    </row>
    <row r="1078" spans="5:35">
      <c r="AE1078" s="5"/>
      <c r="AF1078" s="5"/>
      <c r="AG1078" s="5"/>
      <c r="AH1078" s="5"/>
      <c r="AI1078" s="5"/>
    </row>
    <row r="1079" spans="5:35">
      <c r="AE1079" s="5"/>
      <c r="AF1079" s="5"/>
      <c r="AG1079" s="5"/>
      <c r="AH1079" s="5"/>
      <c r="AI1079" s="5"/>
    </row>
    <row r="1080" spans="5:35">
      <c r="AE1080" s="5"/>
      <c r="AF1080" s="5"/>
      <c r="AG1080" s="5"/>
      <c r="AH1080" s="5"/>
      <c r="AI1080" s="5"/>
    </row>
    <row r="1081" spans="5:35">
      <c r="AE1081" s="5"/>
      <c r="AF1081" s="5"/>
      <c r="AG1081" s="5"/>
      <c r="AH1081" s="5"/>
      <c r="AI1081" s="5"/>
    </row>
    <row r="1082" spans="5:35">
      <c r="AE1082" s="5"/>
      <c r="AF1082" s="5"/>
      <c r="AG1082" s="5"/>
      <c r="AH1082" s="5"/>
      <c r="AI1082" s="5"/>
    </row>
    <row r="1083" spans="5:35">
      <c r="AE1083" s="5"/>
      <c r="AF1083" s="5"/>
      <c r="AG1083" s="5"/>
      <c r="AH1083" s="5"/>
      <c r="AI1083" s="5"/>
    </row>
    <row r="1084" spans="5:35">
      <c r="AE1084" s="5"/>
      <c r="AF1084" s="5"/>
      <c r="AG1084" s="5"/>
      <c r="AH1084" s="5"/>
      <c r="AI1084" s="5"/>
    </row>
    <row r="1085" spans="5:35">
      <c r="AE1085" s="5"/>
      <c r="AF1085" s="5"/>
      <c r="AG1085" s="5"/>
      <c r="AH1085" s="5"/>
      <c r="AI1085" s="5"/>
    </row>
    <row r="1086" spans="5:35">
      <c r="AE1086" s="5"/>
      <c r="AF1086" s="5"/>
      <c r="AG1086" s="5"/>
      <c r="AH1086" s="5"/>
      <c r="AI1086" s="5"/>
    </row>
    <row r="1087" spans="5:35">
      <c r="AE1087" s="5"/>
      <c r="AF1087" s="5"/>
      <c r="AG1087" s="5"/>
      <c r="AH1087" s="5"/>
      <c r="AI1087" s="5"/>
    </row>
    <row r="1088" spans="5:35">
      <c r="AE1088" s="5"/>
      <c r="AF1088" s="5"/>
      <c r="AG1088" s="5"/>
      <c r="AH1088" s="5"/>
      <c r="AI1088" s="5"/>
    </row>
    <row r="1089" spans="31:35">
      <c r="AE1089" s="5"/>
      <c r="AF1089" s="5"/>
      <c r="AG1089" s="5"/>
      <c r="AH1089" s="5"/>
      <c r="AI1089" s="5"/>
    </row>
    <row r="1090" spans="31:35">
      <c r="AE1090" s="5"/>
      <c r="AF1090" s="5"/>
      <c r="AG1090" s="5"/>
      <c r="AH1090" s="5"/>
      <c r="AI1090" s="5"/>
    </row>
    <row r="1091" spans="31:35">
      <c r="AE1091" s="5"/>
      <c r="AF1091" s="5"/>
      <c r="AG1091" s="5"/>
      <c r="AH1091" s="5"/>
      <c r="AI1091" s="5"/>
    </row>
    <row r="1092" spans="31:35">
      <c r="AE1092" s="5"/>
      <c r="AF1092" s="5"/>
      <c r="AG1092" s="5"/>
      <c r="AH1092" s="5"/>
      <c r="AI1092" s="5"/>
    </row>
    <row r="1093" spans="31:35">
      <c r="AE1093" s="5"/>
      <c r="AF1093" s="5"/>
      <c r="AG1093" s="5"/>
      <c r="AH1093" s="5"/>
      <c r="AI1093" s="5"/>
    </row>
    <row r="1094" spans="31:35">
      <c r="AE1094" s="5"/>
      <c r="AF1094" s="5"/>
      <c r="AG1094" s="5"/>
      <c r="AH1094" s="5"/>
      <c r="AI1094" s="5"/>
    </row>
    <row r="1095" spans="31:35">
      <c r="AE1095" s="5"/>
      <c r="AF1095" s="5"/>
      <c r="AG1095" s="5"/>
      <c r="AH1095" s="5"/>
      <c r="AI1095" s="5"/>
    </row>
    <row r="1096" spans="31:35">
      <c r="AE1096" s="5"/>
      <c r="AF1096" s="5"/>
      <c r="AG1096" s="5"/>
      <c r="AH1096" s="5"/>
      <c r="AI1096" s="5"/>
    </row>
    <row r="1097" spans="31:35">
      <c r="AE1097" s="5"/>
      <c r="AF1097" s="5"/>
      <c r="AG1097" s="5"/>
      <c r="AH1097" s="5"/>
      <c r="AI1097" s="5"/>
    </row>
    <row r="1098" spans="31:35">
      <c r="AE1098" s="5"/>
      <c r="AF1098" s="5"/>
      <c r="AG1098" s="5"/>
      <c r="AH1098" s="5"/>
      <c r="AI1098" s="5"/>
    </row>
    <row r="1099" spans="31:35">
      <c r="AE1099" s="5"/>
      <c r="AF1099" s="5"/>
      <c r="AG1099" s="5"/>
      <c r="AH1099" s="5"/>
      <c r="AI1099" s="5"/>
    </row>
    <row r="1100" spans="31:35">
      <c r="AE1100" s="5"/>
      <c r="AF1100" s="5"/>
      <c r="AG1100" s="5"/>
      <c r="AH1100" s="5"/>
      <c r="AI1100" s="5"/>
    </row>
    <row r="1101" spans="31:35">
      <c r="AE1101" s="5"/>
      <c r="AF1101" s="5"/>
      <c r="AG1101" s="5"/>
      <c r="AH1101" s="5"/>
      <c r="AI1101" s="5"/>
    </row>
    <row r="1102" spans="31:35">
      <c r="AE1102" s="5"/>
      <c r="AF1102" s="5"/>
      <c r="AG1102" s="5"/>
      <c r="AH1102" s="5"/>
      <c r="AI1102" s="5"/>
    </row>
    <row r="1103" spans="31:35">
      <c r="AE1103" s="5"/>
      <c r="AF1103" s="5"/>
      <c r="AG1103" s="5"/>
      <c r="AH1103" s="5"/>
      <c r="AI1103" s="5"/>
    </row>
    <row r="1104" spans="31:35">
      <c r="AE1104" s="5"/>
      <c r="AF1104" s="5"/>
      <c r="AG1104" s="5"/>
      <c r="AH1104" s="5"/>
      <c r="AI1104" s="5"/>
    </row>
    <row r="1105" spans="31:35">
      <c r="AE1105" s="5"/>
      <c r="AF1105" s="5"/>
      <c r="AG1105" s="5"/>
      <c r="AH1105" s="5"/>
      <c r="AI1105" s="5"/>
    </row>
    <row r="1106" spans="31:35">
      <c r="AE1106" s="5"/>
      <c r="AF1106" s="5"/>
      <c r="AG1106" s="5"/>
      <c r="AH1106" s="5"/>
      <c r="AI1106" s="5"/>
    </row>
    <row r="1107" spans="31:35">
      <c r="AE1107" s="5"/>
      <c r="AF1107" s="5"/>
      <c r="AG1107" s="5"/>
      <c r="AH1107" s="5"/>
      <c r="AI1107" s="5"/>
    </row>
    <row r="1108" spans="31:35">
      <c r="AE1108" s="5"/>
      <c r="AF1108" s="5"/>
      <c r="AG1108" s="5"/>
      <c r="AH1108" s="5"/>
      <c r="AI1108" s="5"/>
    </row>
    <row r="1109" spans="31:35">
      <c r="AE1109" s="5"/>
      <c r="AF1109" s="5"/>
      <c r="AG1109" s="5"/>
      <c r="AH1109" s="5"/>
      <c r="AI1109" s="5"/>
    </row>
    <row r="1110" spans="31:35">
      <c r="AE1110" s="5"/>
      <c r="AF1110" s="5"/>
      <c r="AG1110" s="5"/>
      <c r="AH1110" s="5"/>
      <c r="AI1110" s="5"/>
    </row>
    <row r="1111" spans="31:35">
      <c r="AE1111" s="5"/>
      <c r="AF1111" s="5"/>
      <c r="AG1111" s="5"/>
      <c r="AH1111" s="5"/>
      <c r="AI1111" s="5"/>
    </row>
    <row r="1112" spans="31:35">
      <c r="AE1112" s="5"/>
      <c r="AF1112" s="5"/>
      <c r="AG1112" s="5"/>
      <c r="AH1112" s="5"/>
      <c r="AI1112" s="5"/>
    </row>
    <row r="1113" spans="31:35">
      <c r="AE1113" s="5"/>
      <c r="AF1113" s="5"/>
      <c r="AG1113" s="5"/>
      <c r="AH1113" s="5"/>
      <c r="AI1113" s="5"/>
    </row>
    <row r="1114" spans="31:35">
      <c r="AE1114" s="5"/>
      <c r="AF1114" s="5"/>
      <c r="AG1114" s="5"/>
      <c r="AH1114" s="5"/>
      <c r="AI1114" s="5"/>
    </row>
    <row r="1115" spans="31:35">
      <c r="AE1115" s="5"/>
      <c r="AF1115" s="5"/>
      <c r="AG1115" s="5"/>
      <c r="AH1115" s="5"/>
      <c r="AI1115" s="5"/>
    </row>
    <row r="1116" spans="31:35">
      <c r="AE1116" s="5"/>
      <c r="AF1116" s="5"/>
      <c r="AG1116" s="5"/>
      <c r="AH1116" s="5"/>
      <c r="AI1116" s="5"/>
    </row>
    <row r="1117" spans="31:35">
      <c r="AE1117" s="5"/>
      <c r="AF1117" s="5"/>
      <c r="AG1117" s="5"/>
      <c r="AH1117" s="5"/>
      <c r="AI1117" s="5"/>
    </row>
    <row r="1118" spans="31:35">
      <c r="AE1118" s="5"/>
      <c r="AF1118" s="5"/>
      <c r="AG1118" s="5"/>
      <c r="AH1118" s="5"/>
      <c r="AI1118" s="5"/>
    </row>
    <row r="1119" spans="31:35">
      <c r="AE1119" s="5"/>
      <c r="AF1119" s="5"/>
      <c r="AG1119" s="5"/>
      <c r="AH1119" s="5"/>
      <c r="AI1119" s="5"/>
    </row>
    <row r="1120" spans="31:35">
      <c r="AE1120" s="5"/>
      <c r="AF1120" s="5"/>
      <c r="AG1120" s="5"/>
      <c r="AH1120" s="5"/>
      <c r="AI1120" s="5"/>
    </row>
    <row r="1121" spans="31:35">
      <c r="AE1121" s="5"/>
      <c r="AF1121" s="5"/>
      <c r="AG1121" s="5"/>
      <c r="AH1121" s="5"/>
      <c r="AI1121" s="5"/>
    </row>
    <row r="1122" spans="31:35">
      <c r="AE1122" s="5"/>
      <c r="AF1122" s="5"/>
      <c r="AG1122" s="5"/>
      <c r="AH1122" s="5"/>
      <c r="AI1122" s="5"/>
    </row>
    <row r="1123" spans="31:35">
      <c r="AE1123" s="5"/>
      <c r="AF1123" s="5"/>
      <c r="AG1123" s="5"/>
      <c r="AH1123" s="5"/>
      <c r="AI1123" s="5"/>
    </row>
    <row r="1124" spans="31:35">
      <c r="AE1124" s="5"/>
      <c r="AF1124" s="5"/>
      <c r="AG1124" s="5"/>
      <c r="AH1124" s="5"/>
      <c r="AI1124" s="5"/>
    </row>
    <row r="1125" spans="31:35">
      <c r="AE1125" s="5"/>
      <c r="AF1125" s="5"/>
      <c r="AG1125" s="5"/>
      <c r="AH1125" s="5"/>
      <c r="AI1125" s="5"/>
    </row>
    <row r="1126" spans="31:35">
      <c r="AE1126" s="5"/>
      <c r="AF1126" s="5"/>
      <c r="AG1126" s="5"/>
      <c r="AH1126" s="5"/>
      <c r="AI1126" s="5"/>
    </row>
    <row r="1127" spans="31:35">
      <c r="AE1127" s="5"/>
      <c r="AF1127" s="5"/>
      <c r="AG1127" s="5"/>
      <c r="AH1127" s="5"/>
      <c r="AI1127" s="5"/>
    </row>
    <row r="1128" spans="31:35">
      <c r="AE1128" s="5"/>
      <c r="AF1128" s="5"/>
      <c r="AG1128" s="5"/>
      <c r="AH1128" s="5"/>
      <c r="AI1128" s="5"/>
    </row>
    <row r="1129" spans="31:35">
      <c r="AE1129" s="5"/>
      <c r="AF1129" s="5"/>
      <c r="AG1129" s="5"/>
      <c r="AH1129" s="5"/>
      <c r="AI1129" s="5"/>
    </row>
    <row r="1130" spans="31:35">
      <c r="AE1130" s="5"/>
      <c r="AF1130" s="5"/>
      <c r="AG1130" s="5"/>
      <c r="AH1130" s="5"/>
      <c r="AI1130" s="5"/>
    </row>
    <row r="1131" spans="31:35">
      <c r="AE1131" s="5"/>
      <c r="AF1131" s="5"/>
      <c r="AG1131" s="5"/>
      <c r="AH1131" s="5"/>
      <c r="AI1131" s="5"/>
    </row>
    <row r="1132" spans="31:35">
      <c r="AE1132" s="5"/>
      <c r="AF1132" s="5"/>
      <c r="AG1132" s="5"/>
      <c r="AH1132" s="5"/>
      <c r="AI1132" s="5"/>
    </row>
    <row r="1133" spans="31:35">
      <c r="AE1133" s="5"/>
      <c r="AF1133" s="5"/>
      <c r="AG1133" s="5"/>
      <c r="AH1133" s="5"/>
      <c r="AI1133" s="5"/>
    </row>
    <row r="1134" spans="31:35">
      <c r="AE1134" s="5"/>
      <c r="AF1134" s="5"/>
      <c r="AG1134" s="5"/>
      <c r="AH1134" s="5"/>
      <c r="AI1134" s="5"/>
    </row>
    <row r="1135" spans="31:35">
      <c r="AE1135" s="5"/>
      <c r="AF1135" s="5"/>
      <c r="AG1135" s="5"/>
      <c r="AH1135" s="5"/>
      <c r="AI1135" s="5"/>
    </row>
    <row r="1136" spans="31:35">
      <c r="AE1136" s="5"/>
      <c r="AF1136" s="5"/>
      <c r="AG1136" s="5"/>
      <c r="AH1136" s="5"/>
      <c r="AI1136" s="5"/>
    </row>
    <row r="1137" spans="31:35">
      <c r="AE1137" s="5"/>
      <c r="AF1137" s="5"/>
      <c r="AG1137" s="5"/>
      <c r="AH1137" s="5"/>
      <c r="AI1137" s="5"/>
    </row>
    <row r="1138" spans="31:35">
      <c r="AE1138" s="5"/>
      <c r="AF1138" s="5"/>
      <c r="AG1138" s="5"/>
      <c r="AH1138" s="5"/>
      <c r="AI1138" s="5"/>
    </row>
    <row r="1139" spans="31:35">
      <c r="AE1139" s="5"/>
      <c r="AF1139" s="5"/>
      <c r="AG1139" s="5"/>
      <c r="AH1139" s="5"/>
      <c r="AI1139" s="5"/>
    </row>
    <row r="1140" spans="31:35">
      <c r="AE1140" s="5"/>
      <c r="AF1140" s="5"/>
      <c r="AG1140" s="5"/>
      <c r="AH1140" s="5"/>
      <c r="AI1140" s="5"/>
    </row>
    <row r="1141" spans="31:35">
      <c r="AE1141" s="5"/>
      <c r="AF1141" s="5"/>
      <c r="AG1141" s="5"/>
      <c r="AH1141" s="5"/>
      <c r="AI1141" s="5"/>
    </row>
    <row r="1142" spans="31:35">
      <c r="AE1142" s="5"/>
      <c r="AF1142" s="5"/>
      <c r="AG1142" s="5"/>
      <c r="AH1142" s="5"/>
      <c r="AI1142" s="5"/>
    </row>
    <row r="1143" spans="31:35">
      <c r="AE1143" s="5"/>
      <c r="AF1143" s="5"/>
      <c r="AG1143" s="5"/>
      <c r="AH1143" s="5"/>
      <c r="AI1143" s="5"/>
    </row>
    <row r="1144" spans="31:35">
      <c r="AE1144" s="5"/>
      <c r="AF1144" s="5"/>
      <c r="AG1144" s="5"/>
      <c r="AH1144" s="5"/>
      <c r="AI1144" s="5"/>
    </row>
    <row r="1145" spans="31:35">
      <c r="AE1145" s="5"/>
      <c r="AF1145" s="5"/>
      <c r="AG1145" s="5"/>
      <c r="AH1145" s="5"/>
      <c r="AI1145" s="5"/>
    </row>
    <row r="1146" spans="31:35">
      <c r="AE1146" s="5"/>
      <c r="AF1146" s="5"/>
      <c r="AG1146" s="5"/>
      <c r="AH1146" s="5"/>
      <c r="AI1146" s="5"/>
    </row>
    <row r="1147" spans="31:35">
      <c r="AE1147" s="5"/>
      <c r="AF1147" s="5"/>
      <c r="AG1147" s="5"/>
      <c r="AH1147" s="5"/>
      <c r="AI1147" s="5"/>
    </row>
    <row r="1148" spans="31:35">
      <c r="AE1148" s="5"/>
      <c r="AF1148" s="5"/>
      <c r="AG1148" s="5"/>
      <c r="AH1148" s="5"/>
      <c r="AI1148" s="5"/>
    </row>
    <row r="1149" spans="31:35">
      <c r="AE1149" s="5"/>
      <c r="AF1149" s="5"/>
      <c r="AG1149" s="5"/>
      <c r="AH1149" s="5"/>
      <c r="AI1149" s="5"/>
    </row>
    <row r="1150" spans="31:35">
      <c r="AE1150" s="5"/>
      <c r="AF1150" s="5"/>
      <c r="AG1150" s="5"/>
      <c r="AH1150" s="5"/>
      <c r="AI1150" s="5"/>
    </row>
    <row r="1151" spans="31:35">
      <c r="AE1151" s="5"/>
    </row>
    <row r="1152" spans="31:35">
      <c r="AE1152" s="5"/>
    </row>
    <row r="1153" spans="31:31">
      <c r="AE1153" s="5"/>
    </row>
    <row r="1154" spans="31:31">
      <c r="AE1154" s="5"/>
    </row>
    <row r="1155" spans="31:31">
      <c r="AE1155" s="5"/>
    </row>
    <row r="1156" spans="31:31">
      <c r="AE1156" s="5"/>
    </row>
    <row r="1157" spans="31:31">
      <c r="AE1157" s="5"/>
    </row>
    <row r="1158" spans="31:31">
      <c r="AE1158" s="5"/>
    </row>
    <row r="1159" spans="31:31">
      <c r="AE1159" s="5"/>
    </row>
    <row r="1160" spans="31:31">
      <c r="AE1160" s="5"/>
    </row>
    <row r="1161" spans="31:31">
      <c r="AE1161" s="5"/>
    </row>
    <row r="1162" spans="31:31">
      <c r="AE1162" s="5"/>
    </row>
    <row r="1163" spans="31:31">
      <c r="AE1163" s="5"/>
    </row>
    <row r="1164" spans="31:31">
      <c r="AE1164" s="5"/>
    </row>
    <row r="1165" spans="31:31">
      <c r="AE1165" s="5"/>
    </row>
    <row r="1166" spans="31:31">
      <c r="AE1166" s="5"/>
    </row>
    <row r="1167" spans="31:31">
      <c r="AE1167" s="5"/>
    </row>
    <row r="1168" spans="31:31">
      <c r="AE1168" s="5"/>
    </row>
    <row r="1169" spans="31:31">
      <c r="AE1169" s="5"/>
    </row>
    <row r="1170" spans="31:31">
      <c r="AE1170" s="5"/>
    </row>
    <row r="1171" spans="31:31">
      <c r="AE1171" s="5"/>
    </row>
    <row r="1172" spans="31:31">
      <c r="AE1172" s="5"/>
    </row>
    <row r="1173" spans="31:31">
      <c r="AE1173" s="5"/>
    </row>
    <row r="1174" spans="31:31">
      <c r="AE1174" s="5"/>
    </row>
    <row r="1175" spans="31:31">
      <c r="AE1175" s="5"/>
    </row>
    <row r="1176" spans="31:31">
      <c r="AE1176" s="5"/>
    </row>
    <row r="1177" spans="31:31">
      <c r="AE1177" s="5"/>
    </row>
    <row r="1178" spans="31:31">
      <c r="AE1178" s="5"/>
    </row>
    <row r="1179" spans="31:31">
      <c r="AE1179" s="5"/>
    </row>
    <row r="1180" spans="31:31">
      <c r="AE1180" s="5"/>
    </row>
    <row r="1181" spans="31:31">
      <c r="AE1181" s="5"/>
    </row>
    <row r="1182" spans="31:31">
      <c r="AE1182" s="5"/>
    </row>
    <row r="1183" spans="31:31">
      <c r="AE1183" s="5"/>
    </row>
  </sheetData>
  <mergeCells count="144">
    <mergeCell ref="E94:P94"/>
    <mergeCell ref="Q94:AB94"/>
    <mergeCell ref="A7:D7"/>
    <mergeCell ref="AC54:AC55"/>
    <mergeCell ref="AD54:AD55"/>
    <mergeCell ref="AD8:AD15"/>
    <mergeCell ref="AC8:AC15"/>
    <mergeCell ref="AD16:AD21"/>
    <mergeCell ref="A76:AE76"/>
    <mergeCell ref="T32:T33"/>
    <mergeCell ref="W34:W35"/>
    <mergeCell ref="Z36:Z37"/>
    <mergeCell ref="AD22:AD37"/>
    <mergeCell ref="AC22:AC37"/>
    <mergeCell ref="AC38:AC41"/>
    <mergeCell ref="AD38:AD41"/>
    <mergeCell ref="AC42:AC49"/>
    <mergeCell ref="AC51:AC52"/>
    <mergeCell ref="AD51:AD52"/>
    <mergeCell ref="AD42:AD49"/>
    <mergeCell ref="AC16:AC21"/>
    <mergeCell ref="AE38:AE41"/>
    <mergeCell ref="AE42:AE49"/>
    <mergeCell ref="AE51:AE52"/>
    <mergeCell ref="AE56:AE59"/>
    <mergeCell ref="AD56:AD59"/>
    <mergeCell ref="AC56:AC59"/>
    <mergeCell ref="AE60:AE63"/>
    <mergeCell ref="AD60:AD63"/>
    <mergeCell ref="AC60:AC63"/>
    <mergeCell ref="AD72:AD73"/>
    <mergeCell ref="AC72:AC73"/>
    <mergeCell ref="AC64:AC65"/>
    <mergeCell ref="AE22:AE37"/>
    <mergeCell ref="AE8:AE15"/>
    <mergeCell ref="AE16:AE21"/>
    <mergeCell ref="E7:AE7"/>
    <mergeCell ref="A115:D115"/>
    <mergeCell ref="A53:D53"/>
    <mergeCell ref="K26:K27"/>
    <mergeCell ref="N28:N29"/>
    <mergeCell ref="Q30:Q31"/>
    <mergeCell ref="A69:D69"/>
    <mergeCell ref="A114:D114"/>
    <mergeCell ref="A113:D113"/>
    <mergeCell ref="A78:D78"/>
    <mergeCell ref="E78:P78"/>
    <mergeCell ref="Q78:AB78"/>
    <mergeCell ref="E79:P79"/>
    <mergeCell ref="Q79:AB79"/>
    <mergeCell ref="E80:P80"/>
    <mergeCell ref="Q80:AB80"/>
    <mergeCell ref="E81:P81"/>
    <mergeCell ref="AE64:AE65"/>
    <mergeCell ref="AD64:AD65"/>
    <mergeCell ref="AE72:AE73"/>
    <mergeCell ref="AE54:AE55"/>
    <mergeCell ref="A77:D77"/>
    <mergeCell ref="E22:E23"/>
    <mergeCell ref="H24:H25"/>
    <mergeCell ref="K5:M5"/>
    <mergeCell ref="N5:P5"/>
    <mergeCell ref="Q5:S5"/>
    <mergeCell ref="T5:V5"/>
    <mergeCell ref="W5:Y5"/>
    <mergeCell ref="Z5:AB5"/>
    <mergeCell ref="H5:J5"/>
    <mergeCell ref="E53:AB53"/>
    <mergeCell ref="E69:AB69"/>
    <mergeCell ref="A1:AE1"/>
    <mergeCell ref="A2:AE2"/>
    <mergeCell ref="A3:AE3"/>
    <mergeCell ref="A4:D4"/>
    <mergeCell ref="E4:AB4"/>
    <mergeCell ref="AC4:AE4"/>
    <mergeCell ref="A5:A6"/>
    <mergeCell ref="B5:B6"/>
    <mergeCell ref="C5:C6"/>
    <mergeCell ref="D5:D6"/>
    <mergeCell ref="E5:G5"/>
    <mergeCell ref="AC5:AC6"/>
    <mergeCell ref="AD5:AD6"/>
    <mergeCell ref="AE5:AE6"/>
    <mergeCell ref="E84:P84"/>
    <mergeCell ref="Q84:AB84"/>
    <mergeCell ref="E87:P87"/>
    <mergeCell ref="Q87:AB87"/>
    <mergeCell ref="E88:P88"/>
    <mergeCell ref="Q88:AB88"/>
    <mergeCell ref="Q81:AB81"/>
    <mergeCell ref="E82:P82"/>
    <mergeCell ref="Q82:AB82"/>
    <mergeCell ref="E83:P83"/>
    <mergeCell ref="Q83:AB83"/>
    <mergeCell ref="E86:P86"/>
    <mergeCell ref="E85:P85"/>
    <mergeCell ref="Q85:AB85"/>
    <mergeCell ref="Q86:AB86"/>
    <mergeCell ref="E91:P91"/>
    <mergeCell ref="Q91:AB91"/>
    <mergeCell ref="E92:P92"/>
    <mergeCell ref="Q92:AB92"/>
    <mergeCell ref="E93:P93"/>
    <mergeCell ref="Q93:AB93"/>
    <mergeCell ref="E89:P89"/>
    <mergeCell ref="Q89:AB89"/>
    <mergeCell ref="E90:P90"/>
    <mergeCell ref="Q90:AB90"/>
    <mergeCell ref="E98:P98"/>
    <mergeCell ref="Q98:AB98"/>
    <mergeCell ref="E99:P99"/>
    <mergeCell ref="Q99:AB99"/>
    <mergeCell ref="E100:P100"/>
    <mergeCell ref="Q100:AB100"/>
    <mergeCell ref="E95:P95"/>
    <mergeCell ref="Q95:AB95"/>
    <mergeCell ref="E96:P96"/>
    <mergeCell ref="Q96:AB96"/>
    <mergeCell ref="E97:P97"/>
    <mergeCell ref="Q97:AB97"/>
    <mergeCell ref="E104:P104"/>
    <mergeCell ref="Q104:AB104"/>
    <mergeCell ref="E105:P105"/>
    <mergeCell ref="Q105:AB105"/>
    <mergeCell ref="E106:P106"/>
    <mergeCell ref="Q106:AB106"/>
    <mergeCell ref="E101:P101"/>
    <mergeCell ref="Q101:AB101"/>
    <mergeCell ref="E102:P102"/>
    <mergeCell ref="Q102:AB102"/>
    <mergeCell ref="E103:P103"/>
    <mergeCell ref="Q103:AB103"/>
    <mergeCell ref="E110:P110"/>
    <mergeCell ref="Q110:AB110"/>
    <mergeCell ref="E111:P111"/>
    <mergeCell ref="Q111:AB111"/>
    <mergeCell ref="E112:P112"/>
    <mergeCell ref="Q112:AB112"/>
    <mergeCell ref="E107:P107"/>
    <mergeCell ref="Q107:AB107"/>
    <mergeCell ref="E108:P108"/>
    <mergeCell ref="Q108:AB108"/>
    <mergeCell ref="E109:P109"/>
    <mergeCell ref="Q109:AB109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V1168"/>
  <sheetViews>
    <sheetView topLeftCell="A37" zoomScale="70" zoomScaleNormal="70" workbookViewId="0">
      <selection activeCell="K23" sqref="K23"/>
    </sheetView>
  </sheetViews>
  <sheetFormatPr defaultColWidth="14.42578125" defaultRowHeight="18"/>
  <cols>
    <col min="1" max="1" width="48.85546875" style="36" customWidth="1"/>
    <col min="2" max="2" width="21.28515625" style="303" customWidth="1"/>
    <col min="3" max="3" width="30" style="308" customWidth="1"/>
    <col min="4" max="4" width="32.42578125" style="310" customWidth="1"/>
    <col min="5" max="5" width="5.85546875" customWidth="1"/>
    <col min="6" max="6" width="6.140625" customWidth="1"/>
    <col min="7" max="7" width="7" customWidth="1"/>
    <col min="8" max="8" width="7.140625" customWidth="1"/>
    <col min="9" max="9" width="5.85546875" customWidth="1"/>
    <col min="10" max="10" width="7.28515625" customWidth="1"/>
    <col min="11" max="11" width="5.85546875" customWidth="1"/>
    <col min="12" max="12" width="6.5703125" customWidth="1"/>
    <col min="13" max="13" width="6.7109375" customWidth="1"/>
    <col min="14" max="14" width="6" customWidth="1"/>
    <col min="15" max="15" width="6.5703125" customWidth="1"/>
    <col min="16" max="16" width="6.7109375" customWidth="1"/>
    <col min="17" max="17" width="7" customWidth="1"/>
    <col min="18" max="18" width="6.5703125" customWidth="1"/>
    <col min="19" max="19" width="6.85546875" customWidth="1"/>
    <col min="20" max="20" width="6" customWidth="1"/>
    <col min="21" max="21" width="5.5703125" customWidth="1"/>
    <col min="22" max="28" width="6.5703125" customWidth="1"/>
    <col min="29" max="30" width="8.28515625" customWidth="1"/>
    <col min="31" max="31" width="7.5703125" style="16" customWidth="1"/>
    <col min="32" max="50" width="4" customWidth="1"/>
    <col min="51" max="51" width="9.140625" customWidth="1"/>
  </cols>
  <sheetData>
    <row r="1" spans="1:57" s="69" customFormat="1" ht="39" customHeight="1">
      <c r="A1" s="438" t="s">
        <v>374</v>
      </c>
      <c r="B1" s="438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40"/>
      <c r="AE1" s="440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8"/>
      <c r="BA1" s="68"/>
      <c r="BB1" s="68"/>
      <c r="BC1" s="68"/>
      <c r="BD1" s="68"/>
      <c r="BE1" s="68"/>
    </row>
    <row r="2" spans="1:57" s="69" customFormat="1" ht="39" customHeight="1">
      <c r="A2" s="438" t="s">
        <v>28</v>
      </c>
      <c r="B2" s="438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40"/>
      <c r="AE2" s="440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8"/>
      <c r="BA2" s="68"/>
      <c r="BB2" s="68"/>
      <c r="BC2" s="68"/>
      <c r="BD2" s="68"/>
      <c r="BE2" s="68"/>
    </row>
    <row r="3" spans="1:57" s="69" customFormat="1" ht="39" customHeight="1">
      <c r="A3" s="441" t="s">
        <v>339</v>
      </c>
      <c r="B3" s="441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3"/>
      <c r="AE3" s="443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8"/>
      <c r="BA3" s="68"/>
      <c r="BB3" s="68"/>
      <c r="BC3" s="68"/>
      <c r="BD3" s="68"/>
      <c r="BE3" s="68"/>
    </row>
    <row r="4" spans="1:57" s="69" customFormat="1" ht="39" customHeight="1">
      <c r="A4" s="444" t="s">
        <v>0</v>
      </c>
      <c r="B4" s="444"/>
      <c r="C4" s="445"/>
      <c r="D4" s="445"/>
      <c r="E4" s="360" t="s">
        <v>1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2"/>
      <c r="AC4" s="444" t="s">
        <v>23</v>
      </c>
      <c r="AD4" s="360"/>
      <c r="AE4" s="446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8"/>
      <c r="BA4" s="68"/>
      <c r="BB4" s="68"/>
      <c r="BC4" s="68"/>
      <c r="BD4" s="68"/>
      <c r="BE4" s="68"/>
    </row>
    <row r="5" spans="1:57" s="69" customFormat="1" ht="39" customHeight="1">
      <c r="A5" s="450" t="s">
        <v>2</v>
      </c>
      <c r="B5" s="368" t="s">
        <v>94</v>
      </c>
      <c r="C5" s="452" t="s">
        <v>96</v>
      </c>
      <c r="D5" s="454" t="s">
        <v>257</v>
      </c>
      <c r="E5" s="450" t="s">
        <v>29</v>
      </c>
      <c r="F5" s="451"/>
      <c r="G5" s="451"/>
      <c r="H5" s="450" t="s">
        <v>30</v>
      </c>
      <c r="I5" s="451"/>
      <c r="J5" s="451"/>
      <c r="K5" s="450" t="s">
        <v>31</v>
      </c>
      <c r="L5" s="451"/>
      <c r="M5" s="451"/>
      <c r="N5" s="450" t="s">
        <v>32</v>
      </c>
      <c r="O5" s="451"/>
      <c r="P5" s="451"/>
      <c r="Q5" s="450" t="s">
        <v>33</v>
      </c>
      <c r="R5" s="451"/>
      <c r="S5" s="451"/>
      <c r="T5" s="450" t="s">
        <v>34</v>
      </c>
      <c r="U5" s="451"/>
      <c r="V5" s="451"/>
      <c r="W5" s="450" t="s">
        <v>429</v>
      </c>
      <c r="X5" s="451"/>
      <c r="Y5" s="451"/>
      <c r="Z5" s="450" t="s">
        <v>430</v>
      </c>
      <c r="AA5" s="451"/>
      <c r="AB5" s="451"/>
      <c r="AC5" s="452" t="s">
        <v>284</v>
      </c>
      <c r="AD5" s="370" t="s">
        <v>169</v>
      </c>
      <c r="AE5" s="448" t="s">
        <v>4</v>
      </c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8"/>
      <c r="BA5" s="68"/>
      <c r="BB5" s="68"/>
      <c r="BC5" s="68"/>
      <c r="BD5" s="68"/>
      <c r="BE5" s="68"/>
    </row>
    <row r="6" spans="1:57" s="69" customFormat="1" ht="39" customHeight="1">
      <c r="A6" s="453"/>
      <c r="B6" s="369"/>
      <c r="C6" s="454"/>
      <c r="D6" s="454"/>
      <c r="E6" s="35" t="s">
        <v>5</v>
      </c>
      <c r="F6" s="33" t="s">
        <v>6</v>
      </c>
      <c r="G6" s="33" t="s">
        <v>7</v>
      </c>
      <c r="H6" s="35" t="s">
        <v>5</v>
      </c>
      <c r="I6" s="33" t="s">
        <v>6</v>
      </c>
      <c r="J6" s="33" t="s">
        <v>7</v>
      </c>
      <c r="K6" s="35" t="s">
        <v>5</v>
      </c>
      <c r="L6" s="33" t="s">
        <v>6</v>
      </c>
      <c r="M6" s="33" t="s">
        <v>7</v>
      </c>
      <c r="N6" s="35" t="s">
        <v>5</v>
      </c>
      <c r="O6" s="33" t="s">
        <v>6</v>
      </c>
      <c r="P6" s="33" t="s">
        <v>7</v>
      </c>
      <c r="Q6" s="35" t="s">
        <v>5</v>
      </c>
      <c r="R6" s="33" t="s">
        <v>6</v>
      </c>
      <c r="S6" s="33" t="s">
        <v>7</v>
      </c>
      <c r="T6" s="35" t="s">
        <v>5</v>
      </c>
      <c r="U6" s="33" t="s">
        <v>6</v>
      </c>
      <c r="V6" s="33" t="s">
        <v>7</v>
      </c>
      <c r="W6" s="35" t="s">
        <v>5</v>
      </c>
      <c r="X6" s="33" t="s">
        <v>6</v>
      </c>
      <c r="Y6" s="33" t="s">
        <v>7</v>
      </c>
      <c r="Z6" s="35" t="s">
        <v>5</v>
      </c>
      <c r="AA6" s="33" t="s">
        <v>6</v>
      </c>
      <c r="AB6" s="33" t="s">
        <v>7</v>
      </c>
      <c r="AC6" s="451"/>
      <c r="AD6" s="371"/>
      <c r="AE6" s="449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8"/>
      <c r="BA6" s="68"/>
      <c r="BB6" s="68"/>
      <c r="BC6" s="68"/>
      <c r="BD6" s="68"/>
      <c r="BE6" s="68"/>
    </row>
    <row r="7" spans="1:57" s="69" customFormat="1" ht="39" customHeight="1">
      <c r="A7" s="396" t="s">
        <v>8</v>
      </c>
      <c r="B7" s="397"/>
      <c r="C7" s="397"/>
      <c r="D7" s="398"/>
      <c r="E7" s="455">
        <f>SUM(AE8:AE37)</f>
        <v>153</v>
      </c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73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8"/>
      <c r="BA7" s="68"/>
      <c r="BB7" s="68"/>
      <c r="BC7" s="68"/>
      <c r="BD7" s="68"/>
      <c r="BE7" s="68"/>
    </row>
    <row r="8" spans="1:57" s="69" customFormat="1" ht="39" customHeight="1">
      <c r="A8" s="211" t="s">
        <v>285</v>
      </c>
      <c r="B8" s="25" t="s">
        <v>117</v>
      </c>
      <c r="C8" s="28" t="s">
        <v>176</v>
      </c>
      <c r="D8" s="23" t="s">
        <v>333</v>
      </c>
      <c r="E8" s="49">
        <v>13</v>
      </c>
      <c r="F8" s="290">
        <v>30</v>
      </c>
      <c r="G8" s="290">
        <v>305</v>
      </c>
      <c r="H8" s="294"/>
      <c r="I8" s="290"/>
      <c r="J8" s="290"/>
      <c r="K8" s="294"/>
      <c r="L8" s="290"/>
      <c r="M8" s="290"/>
      <c r="N8" s="294"/>
      <c r="O8" s="290"/>
      <c r="P8" s="290"/>
      <c r="Q8" s="294"/>
      <c r="R8" s="290"/>
      <c r="S8" s="290"/>
      <c r="T8" s="294"/>
      <c r="U8" s="290"/>
      <c r="V8" s="290"/>
      <c r="W8" s="294"/>
      <c r="X8" s="290"/>
      <c r="Y8" s="290"/>
      <c r="Z8" s="294"/>
      <c r="AA8" s="290"/>
      <c r="AB8" s="290"/>
      <c r="AC8" s="377">
        <f>SUM(F8,I9,L10,O11,R12,U13,X14,AA15)</f>
        <v>270</v>
      </c>
      <c r="AD8" s="377">
        <f>SUM(G8,J9,M10,P11,S12,V13,Y14,AB15)</f>
        <v>2620</v>
      </c>
      <c r="AE8" s="374">
        <f>SUM(E8,H9,K10,N11,Q12,T13,W14,Z15)</f>
        <v>117</v>
      </c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8"/>
      <c r="BA8" s="68"/>
      <c r="BB8" s="68"/>
      <c r="BC8" s="68"/>
      <c r="BD8" s="68"/>
      <c r="BE8" s="68"/>
    </row>
    <row r="9" spans="1:57" s="69" customFormat="1" ht="39" customHeight="1">
      <c r="A9" s="211" t="s">
        <v>286</v>
      </c>
      <c r="B9" s="25" t="s">
        <v>117</v>
      </c>
      <c r="C9" s="28" t="s">
        <v>119</v>
      </c>
      <c r="D9" s="23" t="s">
        <v>285</v>
      </c>
      <c r="E9" s="294"/>
      <c r="F9" s="290"/>
      <c r="G9" s="290"/>
      <c r="H9" s="49">
        <v>13</v>
      </c>
      <c r="I9" s="290">
        <v>30</v>
      </c>
      <c r="J9" s="290">
        <v>305</v>
      </c>
      <c r="K9" s="294"/>
      <c r="L9" s="290"/>
      <c r="M9" s="290"/>
      <c r="N9" s="294"/>
      <c r="O9" s="290"/>
      <c r="P9" s="290"/>
      <c r="Q9" s="294"/>
      <c r="R9" s="290"/>
      <c r="S9" s="290"/>
      <c r="T9" s="294"/>
      <c r="U9" s="290"/>
      <c r="V9" s="290"/>
      <c r="W9" s="294"/>
      <c r="X9" s="290"/>
      <c r="Y9" s="290"/>
      <c r="Z9" s="294"/>
      <c r="AA9" s="290"/>
      <c r="AB9" s="290"/>
      <c r="AC9" s="378"/>
      <c r="AD9" s="378"/>
      <c r="AE9" s="375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8"/>
      <c r="BA9" s="68"/>
      <c r="BB9" s="68"/>
      <c r="BC9" s="68"/>
      <c r="BD9" s="68"/>
      <c r="BE9" s="68"/>
    </row>
    <row r="10" spans="1:57" s="69" customFormat="1" ht="39" customHeight="1">
      <c r="A10" s="211" t="s">
        <v>287</v>
      </c>
      <c r="B10" s="25" t="s">
        <v>117</v>
      </c>
      <c r="C10" s="28" t="s">
        <v>119</v>
      </c>
      <c r="D10" s="23" t="s">
        <v>286</v>
      </c>
      <c r="E10" s="294"/>
      <c r="F10" s="290"/>
      <c r="G10" s="290"/>
      <c r="H10" s="294"/>
      <c r="I10" s="290"/>
      <c r="J10" s="290"/>
      <c r="K10" s="49">
        <v>14</v>
      </c>
      <c r="L10" s="290">
        <v>30</v>
      </c>
      <c r="M10" s="290">
        <v>305</v>
      </c>
      <c r="N10" s="294"/>
      <c r="O10" s="290"/>
      <c r="P10" s="290"/>
      <c r="Q10" s="294"/>
      <c r="R10" s="290"/>
      <c r="S10" s="290"/>
      <c r="T10" s="294"/>
      <c r="U10" s="290"/>
      <c r="V10" s="290"/>
      <c r="W10" s="294"/>
      <c r="X10" s="290"/>
      <c r="Y10" s="290"/>
      <c r="Z10" s="294"/>
      <c r="AA10" s="290"/>
      <c r="AB10" s="290"/>
      <c r="AC10" s="378"/>
      <c r="AD10" s="378"/>
      <c r="AE10" s="375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8"/>
      <c r="BA10" s="68"/>
      <c r="BB10" s="68"/>
      <c r="BC10" s="68"/>
      <c r="BD10" s="68"/>
      <c r="BE10" s="68"/>
    </row>
    <row r="11" spans="1:57" s="69" customFormat="1" ht="39" customHeight="1">
      <c r="A11" s="211" t="s">
        <v>198</v>
      </c>
      <c r="B11" s="25" t="s">
        <v>117</v>
      </c>
      <c r="C11" s="28" t="s">
        <v>119</v>
      </c>
      <c r="D11" s="23" t="s">
        <v>287</v>
      </c>
      <c r="E11" s="294"/>
      <c r="F11" s="290"/>
      <c r="G11" s="290"/>
      <c r="H11" s="294"/>
      <c r="I11" s="290"/>
      <c r="J11" s="290"/>
      <c r="K11" s="294"/>
      <c r="L11" s="290"/>
      <c r="M11" s="290"/>
      <c r="N11" s="49">
        <v>15</v>
      </c>
      <c r="O11" s="290">
        <v>30</v>
      </c>
      <c r="P11" s="290">
        <v>305</v>
      </c>
      <c r="Q11" s="294"/>
      <c r="R11" s="290"/>
      <c r="S11" s="290"/>
      <c r="T11" s="294"/>
      <c r="U11" s="290"/>
      <c r="V11" s="290"/>
      <c r="W11" s="294"/>
      <c r="X11" s="290"/>
      <c r="Y11" s="290"/>
      <c r="Z11" s="294"/>
      <c r="AA11" s="290"/>
      <c r="AB11" s="290"/>
      <c r="AC11" s="378"/>
      <c r="AD11" s="378"/>
      <c r="AE11" s="375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8"/>
      <c r="BA11" s="68"/>
      <c r="BB11" s="68"/>
      <c r="BC11" s="68"/>
      <c r="BD11" s="68"/>
      <c r="BE11" s="68"/>
    </row>
    <row r="12" spans="1:57" s="69" customFormat="1" ht="39" customHeight="1">
      <c r="A12" s="211" t="s">
        <v>190</v>
      </c>
      <c r="B12" s="25" t="s">
        <v>117</v>
      </c>
      <c r="C12" s="28" t="s">
        <v>119</v>
      </c>
      <c r="D12" s="23" t="s">
        <v>198</v>
      </c>
      <c r="E12" s="294"/>
      <c r="F12" s="290"/>
      <c r="G12" s="290"/>
      <c r="H12" s="294"/>
      <c r="I12" s="290" t="s">
        <v>51</v>
      </c>
      <c r="J12" s="290"/>
      <c r="K12" s="294"/>
      <c r="L12" s="290"/>
      <c r="M12" s="290"/>
      <c r="N12" s="294"/>
      <c r="O12" s="290"/>
      <c r="P12" s="290"/>
      <c r="Q12" s="59">
        <v>15</v>
      </c>
      <c r="R12" s="40">
        <v>30</v>
      </c>
      <c r="S12" s="40">
        <v>345</v>
      </c>
      <c r="T12" s="204"/>
      <c r="U12" s="40"/>
      <c r="V12" s="40"/>
      <c r="W12" s="204"/>
      <c r="X12" s="40"/>
      <c r="Y12" s="40"/>
      <c r="Z12" s="204"/>
      <c r="AA12" s="40"/>
      <c r="AB12" s="40"/>
      <c r="AC12" s="378"/>
      <c r="AD12" s="378"/>
      <c r="AE12" s="375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8"/>
      <c r="BA12" s="68"/>
      <c r="BB12" s="68"/>
      <c r="BC12" s="68"/>
      <c r="BD12" s="68"/>
      <c r="BE12" s="68"/>
    </row>
    <row r="13" spans="1:57" s="69" customFormat="1" ht="39" customHeight="1">
      <c r="A13" s="211" t="s">
        <v>192</v>
      </c>
      <c r="B13" s="25" t="s">
        <v>117</v>
      </c>
      <c r="C13" s="28" t="s">
        <v>119</v>
      </c>
      <c r="D13" s="23" t="s">
        <v>190</v>
      </c>
      <c r="E13" s="294"/>
      <c r="F13" s="290"/>
      <c r="G13" s="290"/>
      <c r="H13" s="294"/>
      <c r="I13" s="290"/>
      <c r="J13" s="290"/>
      <c r="K13" s="294"/>
      <c r="L13" s="290"/>
      <c r="M13" s="290"/>
      <c r="N13" s="294"/>
      <c r="O13" s="290"/>
      <c r="P13" s="290"/>
      <c r="Q13" s="204"/>
      <c r="R13" s="40"/>
      <c r="S13" s="40"/>
      <c r="T13" s="59">
        <v>15</v>
      </c>
      <c r="U13" s="40">
        <v>30</v>
      </c>
      <c r="V13" s="40">
        <v>345</v>
      </c>
      <c r="W13" s="204"/>
      <c r="X13" s="40"/>
      <c r="Y13" s="40"/>
      <c r="Z13" s="204"/>
      <c r="AA13" s="40"/>
      <c r="AB13" s="40"/>
      <c r="AC13" s="378"/>
      <c r="AD13" s="378"/>
      <c r="AE13" s="375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8"/>
      <c r="BA13" s="68"/>
      <c r="BB13" s="68"/>
      <c r="BC13" s="68"/>
      <c r="BD13" s="68"/>
      <c r="BE13" s="68"/>
    </row>
    <row r="14" spans="1:57" s="69" customFormat="1" ht="39" customHeight="1">
      <c r="A14" s="211" t="s">
        <v>186</v>
      </c>
      <c r="B14" s="25" t="s">
        <v>117</v>
      </c>
      <c r="C14" s="28" t="s">
        <v>119</v>
      </c>
      <c r="D14" s="23" t="s">
        <v>192</v>
      </c>
      <c r="E14" s="294"/>
      <c r="F14" s="290"/>
      <c r="G14" s="290"/>
      <c r="H14" s="294"/>
      <c r="I14" s="290"/>
      <c r="J14" s="290"/>
      <c r="K14" s="294"/>
      <c r="L14" s="290"/>
      <c r="M14" s="290"/>
      <c r="N14" s="294"/>
      <c r="O14" s="290"/>
      <c r="P14" s="290"/>
      <c r="Q14" s="204"/>
      <c r="R14" s="40"/>
      <c r="S14" s="40"/>
      <c r="T14" s="204"/>
      <c r="U14" s="40"/>
      <c r="V14" s="40"/>
      <c r="W14" s="59">
        <v>16</v>
      </c>
      <c r="X14" s="40">
        <v>45</v>
      </c>
      <c r="Y14" s="40">
        <v>355</v>
      </c>
      <c r="Z14" s="204"/>
      <c r="AA14" s="40"/>
      <c r="AB14" s="40"/>
      <c r="AC14" s="378"/>
      <c r="AD14" s="378"/>
      <c r="AE14" s="375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8"/>
      <c r="BA14" s="68"/>
      <c r="BB14" s="68"/>
      <c r="BC14" s="68"/>
      <c r="BD14" s="68"/>
      <c r="BE14" s="68"/>
    </row>
    <row r="15" spans="1:57" s="69" customFormat="1" ht="39" customHeight="1">
      <c r="A15" s="211" t="s">
        <v>188</v>
      </c>
      <c r="B15" s="25" t="s">
        <v>117</v>
      </c>
      <c r="C15" s="28" t="s">
        <v>119</v>
      </c>
      <c r="D15" s="23" t="s">
        <v>186</v>
      </c>
      <c r="E15" s="294"/>
      <c r="F15" s="290"/>
      <c r="G15" s="290"/>
      <c r="H15" s="294"/>
      <c r="I15" s="290"/>
      <c r="J15" s="290"/>
      <c r="K15" s="294"/>
      <c r="L15" s="290"/>
      <c r="M15" s="290"/>
      <c r="N15" s="294"/>
      <c r="O15" s="290"/>
      <c r="P15" s="290"/>
      <c r="Q15" s="204"/>
      <c r="R15" s="40"/>
      <c r="S15" s="40"/>
      <c r="T15" s="204"/>
      <c r="U15" s="40"/>
      <c r="V15" s="40"/>
      <c r="W15" s="204"/>
      <c r="X15" s="40"/>
      <c r="Y15" s="40"/>
      <c r="Z15" s="59">
        <v>16</v>
      </c>
      <c r="AA15" s="40">
        <v>45</v>
      </c>
      <c r="AB15" s="40">
        <v>355</v>
      </c>
      <c r="AC15" s="379"/>
      <c r="AD15" s="379"/>
      <c r="AE15" s="376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8"/>
      <c r="BA15" s="68"/>
      <c r="BB15" s="68"/>
      <c r="BC15" s="68"/>
      <c r="BD15" s="68"/>
      <c r="BE15" s="68"/>
    </row>
    <row r="16" spans="1:57" s="69" customFormat="1" ht="39" customHeight="1">
      <c r="A16" s="211" t="s">
        <v>268</v>
      </c>
      <c r="B16" s="25" t="s">
        <v>116</v>
      </c>
      <c r="C16" s="28" t="s">
        <v>119</v>
      </c>
      <c r="D16" s="23" t="s">
        <v>114</v>
      </c>
      <c r="E16" s="294"/>
      <c r="F16" s="290"/>
      <c r="G16" s="290"/>
      <c r="H16" s="49">
        <v>2</v>
      </c>
      <c r="I16" s="46">
        <v>30</v>
      </c>
      <c r="J16" s="46">
        <v>20</v>
      </c>
      <c r="K16" s="294"/>
      <c r="L16" s="290"/>
      <c r="M16" s="290"/>
      <c r="N16" s="294"/>
      <c r="O16" s="290"/>
      <c r="P16" s="290"/>
      <c r="Q16" s="294"/>
      <c r="R16" s="290"/>
      <c r="S16" s="290"/>
      <c r="T16" s="294"/>
      <c r="U16" s="290"/>
      <c r="V16" s="290"/>
      <c r="W16" s="294"/>
      <c r="X16" s="290"/>
      <c r="Y16" s="290"/>
      <c r="Z16" s="294"/>
      <c r="AA16" s="46"/>
      <c r="AB16" s="46"/>
      <c r="AC16" s="377">
        <f>SUM(I16,L17,O18,R19,U20,X21,AA22)</f>
        <v>180</v>
      </c>
      <c r="AD16" s="377">
        <f>SUM(J16,M17,P18,S19,V20,Y21)</f>
        <v>120</v>
      </c>
      <c r="AE16" s="374">
        <f>SUM(H16,K17,N18,Q19,T20,W21)</f>
        <v>12</v>
      </c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8"/>
      <c r="BA16" s="68"/>
      <c r="BB16" s="68"/>
      <c r="BC16" s="68"/>
      <c r="BD16" s="68"/>
      <c r="BE16" s="68"/>
    </row>
    <row r="17" spans="1:57" s="69" customFormat="1" ht="39" customHeight="1">
      <c r="A17" s="211" t="s">
        <v>269</v>
      </c>
      <c r="B17" s="25" t="s">
        <v>116</v>
      </c>
      <c r="C17" s="28" t="s">
        <v>119</v>
      </c>
      <c r="D17" s="23" t="s">
        <v>268</v>
      </c>
      <c r="E17" s="294"/>
      <c r="F17" s="290"/>
      <c r="G17" s="290"/>
      <c r="H17" s="294"/>
      <c r="I17" s="46"/>
      <c r="J17" s="46"/>
      <c r="K17" s="49">
        <v>2</v>
      </c>
      <c r="L17" s="290">
        <v>30</v>
      </c>
      <c r="M17" s="290">
        <v>20</v>
      </c>
      <c r="N17" s="294"/>
      <c r="O17" s="290"/>
      <c r="P17" s="290"/>
      <c r="Q17" s="294"/>
      <c r="R17" s="290"/>
      <c r="S17" s="290"/>
      <c r="T17" s="294"/>
      <c r="U17" s="290"/>
      <c r="V17" s="290"/>
      <c r="W17" s="294"/>
      <c r="X17" s="290"/>
      <c r="Y17" s="290"/>
      <c r="Z17" s="294"/>
      <c r="AA17" s="46"/>
      <c r="AB17" s="46"/>
      <c r="AC17" s="378"/>
      <c r="AD17" s="378"/>
      <c r="AE17" s="375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8"/>
      <c r="BA17" s="68"/>
      <c r="BB17" s="68"/>
      <c r="BC17" s="68"/>
      <c r="BD17" s="68"/>
      <c r="BE17" s="68"/>
    </row>
    <row r="18" spans="1:57" s="69" customFormat="1" ht="39" customHeight="1">
      <c r="A18" s="211" t="s">
        <v>270</v>
      </c>
      <c r="B18" s="25" t="s">
        <v>116</v>
      </c>
      <c r="C18" s="28" t="s">
        <v>119</v>
      </c>
      <c r="D18" s="23" t="s">
        <v>269</v>
      </c>
      <c r="E18" s="294"/>
      <c r="F18" s="290"/>
      <c r="G18" s="290"/>
      <c r="H18" s="294"/>
      <c r="I18" s="46"/>
      <c r="J18" s="46"/>
      <c r="K18" s="294"/>
      <c r="L18" s="290"/>
      <c r="M18" s="290"/>
      <c r="N18" s="49">
        <v>2</v>
      </c>
      <c r="O18" s="290">
        <v>30</v>
      </c>
      <c r="P18" s="290">
        <v>20</v>
      </c>
      <c r="Q18" s="294"/>
      <c r="R18" s="290"/>
      <c r="S18" s="290"/>
      <c r="T18" s="294"/>
      <c r="U18" s="290"/>
      <c r="V18" s="290"/>
      <c r="W18" s="294"/>
      <c r="X18" s="290"/>
      <c r="Y18" s="290"/>
      <c r="Z18" s="294"/>
      <c r="AA18" s="46"/>
      <c r="AB18" s="46"/>
      <c r="AC18" s="378"/>
      <c r="AD18" s="378"/>
      <c r="AE18" s="375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8"/>
      <c r="BA18" s="68"/>
      <c r="BB18" s="68"/>
      <c r="BC18" s="68"/>
      <c r="BD18" s="68"/>
      <c r="BE18" s="68"/>
    </row>
    <row r="19" spans="1:57" s="69" customFormat="1" ht="39" customHeight="1">
      <c r="A19" s="211" t="s">
        <v>271</v>
      </c>
      <c r="B19" s="25" t="s">
        <v>116</v>
      </c>
      <c r="C19" s="28" t="s">
        <v>119</v>
      </c>
      <c r="D19" s="23" t="s">
        <v>270</v>
      </c>
      <c r="E19" s="294"/>
      <c r="F19" s="290"/>
      <c r="G19" s="290"/>
      <c r="H19" s="294"/>
      <c r="I19" s="46"/>
      <c r="J19" s="46"/>
      <c r="K19" s="294"/>
      <c r="L19" s="290"/>
      <c r="M19" s="290"/>
      <c r="N19" s="294"/>
      <c r="O19" s="290"/>
      <c r="P19" s="290"/>
      <c r="Q19" s="49">
        <v>2</v>
      </c>
      <c r="R19" s="290">
        <v>30</v>
      </c>
      <c r="S19" s="290">
        <v>20</v>
      </c>
      <c r="T19" s="294"/>
      <c r="U19" s="290"/>
      <c r="V19" s="290"/>
      <c r="W19" s="294"/>
      <c r="X19" s="290"/>
      <c r="Y19" s="290"/>
      <c r="Z19" s="294"/>
      <c r="AA19" s="46"/>
      <c r="AB19" s="46"/>
      <c r="AC19" s="378"/>
      <c r="AD19" s="378"/>
      <c r="AE19" s="375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8"/>
      <c r="BA19" s="68"/>
      <c r="BB19" s="68"/>
      <c r="BC19" s="68"/>
      <c r="BD19" s="68"/>
      <c r="BE19" s="68"/>
    </row>
    <row r="20" spans="1:57" s="69" customFormat="1" ht="39" customHeight="1">
      <c r="A20" s="211" t="s">
        <v>272</v>
      </c>
      <c r="B20" s="25" t="s">
        <v>116</v>
      </c>
      <c r="C20" s="28" t="s">
        <v>119</v>
      </c>
      <c r="D20" s="23" t="s">
        <v>271</v>
      </c>
      <c r="E20" s="294"/>
      <c r="F20" s="290"/>
      <c r="G20" s="290"/>
      <c r="H20" s="294"/>
      <c r="I20" s="46"/>
      <c r="J20" s="46"/>
      <c r="K20" s="294"/>
      <c r="L20" s="290"/>
      <c r="M20" s="290"/>
      <c r="N20" s="294"/>
      <c r="O20" s="290"/>
      <c r="P20" s="290"/>
      <c r="Q20" s="294"/>
      <c r="R20" s="290"/>
      <c r="S20" s="290"/>
      <c r="T20" s="49">
        <v>2</v>
      </c>
      <c r="U20" s="290">
        <v>30</v>
      </c>
      <c r="V20" s="290">
        <v>20</v>
      </c>
      <c r="W20" s="294"/>
      <c r="X20" s="290"/>
      <c r="Y20" s="290"/>
      <c r="Z20" s="294"/>
      <c r="AA20" s="46"/>
      <c r="AB20" s="46"/>
      <c r="AC20" s="378"/>
      <c r="AD20" s="378"/>
      <c r="AE20" s="375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8"/>
      <c r="BA20" s="68"/>
      <c r="BB20" s="68"/>
      <c r="BC20" s="68"/>
      <c r="BD20" s="68"/>
      <c r="BE20" s="68"/>
    </row>
    <row r="21" spans="1:57" s="69" customFormat="1" ht="39" customHeight="1">
      <c r="A21" s="211" t="s">
        <v>273</v>
      </c>
      <c r="B21" s="25" t="s">
        <v>116</v>
      </c>
      <c r="C21" s="28" t="s">
        <v>119</v>
      </c>
      <c r="D21" s="23" t="s">
        <v>272</v>
      </c>
      <c r="E21" s="294"/>
      <c r="F21" s="290"/>
      <c r="G21" s="290"/>
      <c r="H21" s="294"/>
      <c r="I21" s="46"/>
      <c r="J21" s="46"/>
      <c r="K21" s="294"/>
      <c r="L21" s="290"/>
      <c r="M21" s="290"/>
      <c r="N21" s="294"/>
      <c r="O21" s="290"/>
      <c r="P21" s="290"/>
      <c r="Q21" s="294"/>
      <c r="R21" s="290"/>
      <c r="S21" s="290"/>
      <c r="T21" s="294"/>
      <c r="U21" s="290"/>
      <c r="V21" s="290"/>
      <c r="W21" s="49">
        <v>2</v>
      </c>
      <c r="X21" s="290">
        <v>30</v>
      </c>
      <c r="Y21" s="290">
        <v>20</v>
      </c>
      <c r="Z21" s="64"/>
      <c r="AA21" s="61"/>
      <c r="AB21" s="61"/>
      <c r="AC21" s="379"/>
      <c r="AD21" s="379"/>
      <c r="AE21" s="376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8"/>
      <c r="BA21" s="68"/>
      <c r="BB21" s="68"/>
      <c r="BC21" s="68"/>
      <c r="BD21" s="68"/>
      <c r="BE21" s="68"/>
    </row>
    <row r="22" spans="1:57" s="69" customFormat="1" ht="39" customHeight="1">
      <c r="A22" s="216" t="s">
        <v>327</v>
      </c>
      <c r="B22" s="25" t="s">
        <v>116</v>
      </c>
      <c r="C22" s="28" t="s">
        <v>119</v>
      </c>
      <c r="D22" s="23" t="s">
        <v>114</v>
      </c>
      <c r="E22" s="294"/>
      <c r="F22" s="290"/>
      <c r="G22" s="290"/>
      <c r="H22" s="49">
        <v>2</v>
      </c>
      <c r="I22" s="290">
        <v>30</v>
      </c>
      <c r="J22" s="290">
        <v>35</v>
      </c>
      <c r="K22" s="294"/>
      <c r="L22" s="290"/>
      <c r="M22" s="290"/>
      <c r="N22" s="294"/>
      <c r="O22" s="290"/>
      <c r="P22" s="290"/>
      <c r="Q22" s="294"/>
      <c r="R22" s="290"/>
      <c r="S22" s="290"/>
      <c r="T22" s="294"/>
      <c r="U22" s="290"/>
      <c r="V22" s="290"/>
      <c r="W22" s="294"/>
      <c r="X22" s="46"/>
      <c r="Y22" s="46"/>
      <c r="Z22" s="64"/>
      <c r="AA22" s="61"/>
      <c r="AB22" s="61"/>
      <c r="AC22" s="377">
        <f>SUM(I22,L23,O24,R25,U26,X27,AA28)</f>
        <v>180</v>
      </c>
      <c r="AD22" s="377">
        <f>SUM(J22,M23,P24,S25,V26,Y27)</f>
        <v>135</v>
      </c>
      <c r="AE22" s="374">
        <f>SUM(H22,K23,N24,Q25,T26,W27)</f>
        <v>12</v>
      </c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8"/>
      <c r="BA22" s="68"/>
      <c r="BB22" s="68"/>
      <c r="BC22" s="68"/>
      <c r="BD22" s="68"/>
      <c r="BE22" s="68"/>
    </row>
    <row r="23" spans="1:57" s="69" customFormat="1" ht="39" customHeight="1">
      <c r="A23" s="216" t="s">
        <v>328</v>
      </c>
      <c r="B23" s="25" t="s">
        <v>116</v>
      </c>
      <c r="C23" s="28" t="s">
        <v>119</v>
      </c>
      <c r="D23" s="23" t="s">
        <v>331</v>
      </c>
      <c r="E23" s="294"/>
      <c r="F23" s="290"/>
      <c r="G23" s="290"/>
      <c r="H23" s="294"/>
      <c r="I23" s="290"/>
      <c r="J23" s="290"/>
      <c r="K23" s="49">
        <v>2</v>
      </c>
      <c r="L23" s="290">
        <v>30</v>
      </c>
      <c r="M23" s="290">
        <v>20</v>
      </c>
      <c r="N23" s="294"/>
      <c r="O23" s="290"/>
      <c r="P23" s="290"/>
      <c r="Q23" s="294"/>
      <c r="R23" s="290"/>
      <c r="S23" s="290"/>
      <c r="T23" s="294"/>
      <c r="U23" s="290"/>
      <c r="V23" s="290"/>
      <c r="W23" s="294"/>
      <c r="X23" s="46"/>
      <c r="Y23" s="46"/>
      <c r="Z23" s="294"/>
      <c r="AA23" s="46"/>
      <c r="AB23" s="46"/>
      <c r="AC23" s="378"/>
      <c r="AD23" s="378"/>
      <c r="AE23" s="375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8"/>
      <c r="BA23" s="68"/>
      <c r="BB23" s="68"/>
      <c r="BC23" s="68"/>
      <c r="BD23" s="68"/>
      <c r="BE23" s="68"/>
    </row>
    <row r="24" spans="1:57" s="69" customFormat="1" ht="39" customHeight="1">
      <c r="A24" s="216" t="s">
        <v>329</v>
      </c>
      <c r="B24" s="25" t="s">
        <v>116</v>
      </c>
      <c r="C24" s="28" t="s">
        <v>119</v>
      </c>
      <c r="D24" s="23" t="s">
        <v>332</v>
      </c>
      <c r="E24" s="294"/>
      <c r="F24" s="290"/>
      <c r="G24" s="290"/>
      <c r="H24" s="294"/>
      <c r="I24" s="290"/>
      <c r="J24" s="290"/>
      <c r="K24" s="294"/>
      <c r="L24" s="290"/>
      <c r="M24" s="290"/>
      <c r="N24" s="49">
        <v>2</v>
      </c>
      <c r="O24" s="290">
        <v>30</v>
      </c>
      <c r="P24" s="290">
        <v>20</v>
      </c>
      <c r="Q24" s="294"/>
      <c r="R24" s="290"/>
      <c r="S24" s="290"/>
      <c r="T24" s="294"/>
      <c r="U24" s="290"/>
      <c r="V24" s="290"/>
      <c r="W24" s="294"/>
      <c r="X24" s="46"/>
      <c r="Y24" s="46"/>
      <c r="Z24" s="294"/>
      <c r="AA24" s="46"/>
      <c r="AB24" s="46"/>
      <c r="AC24" s="378"/>
      <c r="AD24" s="378"/>
      <c r="AE24" s="375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8"/>
      <c r="BA24" s="68"/>
      <c r="BB24" s="68"/>
      <c r="BC24" s="68"/>
      <c r="BD24" s="68"/>
      <c r="BE24" s="68"/>
    </row>
    <row r="25" spans="1:57" s="69" customFormat="1" ht="39" customHeight="1">
      <c r="A25" s="216" t="s">
        <v>330</v>
      </c>
      <c r="B25" s="25" t="s">
        <v>116</v>
      </c>
      <c r="C25" s="28" t="s">
        <v>119</v>
      </c>
      <c r="D25" s="23" t="s">
        <v>329</v>
      </c>
      <c r="E25" s="294"/>
      <c r="F25" s="290"/>
      <c r="G25" s="290"/>
      <c r="H25" s="294"/>
      <c r="I25" s="290"/>
      <c r="J25" s="290"/>
      <c r="K25" s="294"/>
      <c r="L25" s="290"/>
      <c r="M25" s="290"/>
      <c r="N25" s="294"/>
      <c r="O25" s="290"/>
      <c r="P25" s="290"/>
      <c r="Q25" s="49">
        <v>2</v>
      </c>
      <c r="R25" s="290">
        <v>30</v>
      </c>
      <c r="S25" s="290">
        <v>20</v>
      </c>
      <c r="T25" s="294"/>
      <c r="U25" s="290"/>
      <c r="V25" s="290"/>
      <c r="W25" s="294"/>
      <c r="X25" s="46"/>
      <c r="Y25" s="46"/>
      <c r="Z25" s="294"/>
      <c r="AA25" s="46"/>
      <c r="AB25" s="46"/>
      <c r="AC25" s="378"/>
      <c r="AD25" s="378"/>
      <c r="AE25" s="375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8"/>
      <c r="BA25" s="68"/>
      <c r="BB25" s="68"/>
      <c r="BC25" s="68"/>
      <c r="BD25" s="68"/>
      <c r="BE25" s="68"/>
    </row>
    <row r="26" spans="1:57" s="69" customFormat="1" ht="39" customHeight="1">
      <c r="A26" s="216" t="s">
        <v>342</v>
      </c>
      <c r="B26" s="25" t="s">
        <v>116</v>
      </c>
      <c r="C26" s="28" t="s">
        <v>119</v>
      </c>
      <c r="D26" s="23" t="s">
        <v>341</v>
      </c>
      <c r="E26" s="294"/>
      <c r="F26" s="290"/>
      <c r="G26" s="290"/>
      <c r="H26" s="294"/>
      <c r="I26" s="290"/>
      <c r="J26" s="290"/>
      <c r="K26" s="294"/>
      <c r="L26" s="290"/>
      <c r="M26" s="290"/>
      <c r="N26" s="294"/>
      <c r="O26" s="290"/>
      <c r="P26" s="290"/>
      <c r="Q26" s="294"/>
      <c r="R26" s="290"/>
      <c r="S26" s="290"/>
      <c r="T26" s="49">
        <v>2</v>
      </c>
      <c r="U26" s="290">
        <v>30</v>
      </c>
      <c r="V26" s="290">
        <v>20</v>
      </c>
      <c r="W26" s="294"/>
      <c r="X26" s="46"/>
      <c r="Y26" s="46"/>
      <c r="Z26" s="294"/>
      <c r="AA26" s="46"/>
      <c r="AB26" s="46"/>
      <c r="AC26" s="378"/>
      <c r="AD26" s="378"/>
      <c r="AE26" s="375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8"/>
      <c r="BA26" s="68"/>
      <c r="BB26" s="68"/>
      <c r="BC26" s="68"/>
      <c r="BD26" s="68"/>
      <c r="BE26" s="68"/>
    </row>
    <row r="27" spans="1:57" s="69" customFormat="1" ht="39" customHeight="1">
      <c r="A27" s="216" t="s">
        <v>343</v>
      </c>
      <c r="B27" s="25" t="s">
        <v>116</v>
      </c>
      <c r="C27" s="28" t="s">
        <v>119</v>
      </c>
      <c r="D27" s="23" t="s">
        <v>362</v>
      </c>
      <c r="E27" s="294"/>
      <c r="F27" s="290"/>
      <c r="G27" s="290"/>
      <c r="H27" s="294"/>
      <c r="I27" s="290"/>
      <c r="J27" s="290"/>
      <c r="K27" s="294"/>
      <c r="L27" s="290"/>
      <c r="M27" s="290"/>
      <c r="N27" s="294"/>
      <c r="O27" s="290"/>
      <c r="P27" s="290"/>
      <c r="Q27" s="294"/>
      <c r="R27" s="290"/>
      <c r="S27" s="290"/>
      <c r="T27" s="294"/>
      <c r="U27" s="290"/>
      <c r="V27" s="290"/>
      <c r="W27" s="49">
        <v>2</v>
      </c>
      <c r="X27" s="46">
        <v>30</v>
      </c>
      <c r="Y27" s="46">
        <v>20</v>
      </c>
      <c r="Z27" s="294"/>
      <c r="AA27" s="290"/>
      <c r="AB27" s="290"/>
      <c r="AC27" s="379"/>
      <c r="AD27" s="379"/>
      <c r="AE27" s="376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8"/>
      <c r="BA27" s="68"/>
      <c r="BB27" s="68"/>
      <c r="BC27" s="68"/>
      <c r="BD27" s="68"/>
      <c r="BE27" s="68"/>
    </row>
    <row r="28" spans="1:57" s="69" customFormat="1" ht="39" customHeight="1">
      <c r="A28" s="217" t="s">
        <v>86</v>
      </c>
      <c r="B28" s="25" t="s">
        <v>116</v>
      </c>
      <c r="C28" s="28" t="s">
        <v>120</v>
      </c>
      <c r="D28" s="23" t="s">
        <v>333</v>
      </c>
      <c r="E28" s="49">
        <v>1</v>
      </c>
      <c r="F28" s="290">
        <v>7</v>
      </c>
      <c r="G28" s="290">
        <v>18</v>
      </c>
      <c r="H28" s="294"/>
      <c r="I28" s="290"/>
      <c r="J28" s="290"/>
      <c r="K28" s="294"/>
      <c r="L28" s="290"/>
      <c r="M28" s="290"/>
      <c r="N28" s="294"/>
      <c r="O28" s="290"/>
      <c r="P28" s="290"/>
      <c r="Q28" s="294"/>
      <c r="R28" s="290"/>
      <c r="S28" s="290"/>
      <c r="T28" s="294"/>
      <c r="U28" s="290"/>
      <c r="V28" s="290"/>
      <c r="W28" s="294"/>
      <c r="X28" s="290"/>
      <c r="Y28" s="290"/>
      <c r="Z28" s="64"/>
      <c r="AA28" s="61"/>
      <c r="AB28" s="61"/>
      <c r="AC28" s="377">
        <f>SUM(F28,I29,L30,O31,R32,U33,X34,AA35)</f>
        <v>56</v>
      </c>
      <c r="AD28" s="377">
        <f>SUM(G28,J29,M30,P31,S32,V33,Y34,AB35)</f>
        <v>144</v>
      </c>
      <c r="AE28" s="374">
        <f>SUM(E28,H29,K30,N31,Q32,T33,W34,Z35)</f>
        <v>8</v>
      </c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8"/>
      <c r="BA28" s="68"/>
      <c r="BB28" s="68"/>
      <c r="BC28" s="68"/>
      <c r="BD28" s="68"/>
      <c r="BE28" s="68"/>
    </row>
    <row r="29" spans="1:57" s="69" customFormat="1" ht="39" customHeight="1">
      <c r="A29" s="217" t="s">
        <v>87</v>
      </c>
      <c r="B29" s="25" t="s">
        <v>116</v>
      </c>
      <c r="C29" s="28" t="s">
        <v>120</v>
      </c>
      <c r="D29" s="28" t="s">
        <v>333</v>
      </c>
      <c r="E29" s="294"/>
      <c r="F29" s="290"/>
      <c r="G29" s="290"/>
      <c r="H29" s="49">
        <v>1</v>
      </c>
      <c r="I29" s="290">
        <v>7</v>
      </c>
      <c r="J29" s="290">
        <v>18</v>
      </c>
      <c r="K29" s="294"/>
      <c r="L29" s="290"/>
      <c r="M29" s="290"/>
      <c r="N29" s="294"/>
      <c r="O29" s="290"/>
      <c r="P29" s="290"/>
      <c r="Q29" s="294"/>
      <c r="R29" s="290"/>
      <c r="S29" s="290"/>
      <c r="T29" s="294"/>
      <c r="U29" s="290"/>
      <c r="V29" s="290"/>
      <c r="W29" s="294"/>
      <c r="X29" s="290"/>
      <c r="Y29" s="290"/>
      <c r="Z29" s="294"/>
      <c r="AA29" s="290"/>
      <c r="AB29" s="290"/>
      <c r="AC29" s="378"/>
      <c r="AD29" s="378"/>
      <c r="AE29" s="375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8"/>
      <c r="BA29" s="68"/>
      <c r="BB29" s="68"/>
      <c r="BC29" s="68"/>
      <c r="BD29" s="68"/>
      <c r="BE29" s="68"/>
    </row>
    <row r="30" spans="1:57" s="69" customFormat="1" ht="39" customHeight="1">
      <c r="A30" s="217" t="s">
        <v>88</v>
      </c>
      <c r="B30" s="25" t="s">
        <v>116</v>
      </c>
      <c r="C30" s="28" t="s">
        <v>120</v>
      </c>
      <c r="D30" s="28" t="s">
        <v>333</v>
      </c>
      <c r="E30" s="294"/>
      <c r="F30" s="290"/>
      <c r="G30" s="290"/>
      <c r="H30" s="294"/>
      <c r="I30" s="290"/>
      <c r="J30" s="290"/>
      <c r="K30" s="49">
        <v>1</v>
      </c>
      <c r="L30" s="290">
        <v>7</v>
      </c>
      <c r="M30" s="290">
        <v>18</v>
      </c>
      <c r="N30" s="294"/>
      <c r="O30" s="290"/>
      <c r="P30" s="290"/>
      <c r="Q30" s="294"/>
      <c r="R30" s="290"/>
      <c r="S30" s="290"/>
      <c r="T30" s="294"/>
      <c r="U30" s="290"/>
      <c r="V30" s="290"/>
      <c r="W30" s="294"/>
      <c r="X30" s="290"/>
      <c r="Y30" s="290"/>
      <c r="Z30" s="294"/>
      <c r="AA30" s="290"/>
      <c r="AB30" s="290"/>
      <c r="AC30" s="378"/>
      <c r="AD30" s="378"/>
      <c r="AE30" s="375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8"/>
      <c r="BA30" s="68"/>
      <c r="BB30" s="68"/>
      <c r="BC30" s="68"/>
      <c r="BD30" s="68"/>
      <c r="BE30" s="68"/>
    </row>
    <row r="31" spans="1:57" s="69" customFormat="1" ht="39" customHeight="1">
      <c r="A31" s="217" t="s">
        <v>89</v>
      </c>
      <c r="B31" s="25" t="s">
        <v>116</v>
      </c>
      <c r="C31" s="28" t="s">
        <v>120</v>
      </c>
      <c r="D31" s="28" t="s">
        <v>333</v>
      </c>
      <c r="E31" s="294"/>
      <c r="F31" s="290"/>
      <c r="G31" s="290"/>
      <c r="H31" s="294"/>
      <c r="I31" s="290"/>
      <c r="J31" s="290"/>
      <c r="K31" s="294"/>
      <c r="L31" s="290"/>
      <c r="M31" s="290"/>
      <c r="N31" s="49">
        <v>1</v>
      </c>
      <c r="O31" s="290">
        <v>7</v>
      </c>
      <c r="P31" s="290">
        <v>18</v>
      </c>
      <c r="Q31" s="294"/>
      <c r="R31" s="290"/>
      <c r="S31" s="290"/>
      <c r="T31" s="294"/>
      <c r="U31" s="290"/>
      <c r="V31" s="290"/>
      <c r="W31" s="294"/>
      <c r="X31" s="290"/>
      <c r="Y31" s="290"/>
      <c r="Z31" s="294"/>
      <c r="AA31" s="290"/>
      <c r="AB31" s="290"/>
      <c r="AC31" s="378"/>
      <c r="AD31" s="378"/>
      <c r="AE31" s="375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8"/>
      <c r="BA31" s="68"/>
      <c r="BB31" s="68"/>
      <c r="BC31" s="68"/>
      <c r="BD31" s="68"/>
      <c r="BE31" s="68"/>
    </row>
    <row r="32" spans="1:57" s="69" customFormat="1" ht="39" customHeight="1">
      <c r="A32" s="217" t="s">
        <v>90</v>
      </c>
      <c r="B32" s="25" t="s">
        <v>116</v>
      </c>
      <c r="C32" s="28" t="s">
        <v>120</v>
      </c>
      <c r="D32" s="28" t="s">
        <v>333</v>
      </c>
      <c r="E32" s="294"/>
      <c r="F32" s="290"/>
      <c r="G32" s="290"/>
      <c r="H32" s="294"/>
      <c r="I32" s="290"/>
      <c r="J32" s="290"/>
      <c r="K32" s="294"/>
      <c r="L32" s="290"/>
      <c r="M32" s="290"/>
      <c r="N32" s="294"/>
      <c r="O32" s="290"/>
      <c r="P32" s="290"/>
      <c r="Q32" s="49">
        <v>1</v>
      </c>
      <c r="R32" s="290">
        <v>7</v>
      </c>
      <c r="S32" s="290">
        <v>18</v>
      </c>
      <c r="T32" s="294"/>
      <c r="U32" s="290"/>
      <c r="V32" s="290"/>
      <c r="W32" s="294"/>
      <c r="X32" s="290"/>
      <c r="Y32" s="290"/>
      <c r="Z32" s="294"/>
      <c r="AA32" s="290"/>
      <c r="AB32" s="290"/>
      <c r="AC32" s="378"/>
      <c r="AD32" s="378"/>
      <c r="AE32" s="375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8"/>
      <c r="BA32" s="68"/>
      <c r="BB32" s="68"/>
      <c r="BC32" s="68"/>
      <c r="BD32" s="68"/>
      <c r="BE32" s="68"/>
    </row>
    <row r="33" spans="1:57" s="69" customFormat="1" ht="39" customHeight="1">
      <c r="A33" s="217" t="s">
        <v>91</v>
      </c>
      <c r="B33" s="25" t="s">
        <v>116</v>
      </c>
      <c r="C33" s="28" t="s">
        <v>120</v>
      </c>
      <c r="D33" s="28" t="s">
        <v>333</v>
      </c>
      <c r="E33" s="294"/>
      <c r="F33" s="290"/>
      <c r="G33" s="290"/>
      <c r="H33" s="294"/>
      <c r="I33" s="290"/>
      <c r="J33" s="290"/>
      <c r="K33" s="294"/>
      <c r="L33" s="290"/>
      <c r="M33" s="290"/>
      <c r="N33" s="294"/>
      <c r="O33" s="290"/>
      <c r="P33" s="290"/>
      <c r="Q33" s="294"/>
      <c r="R33" s="290"/>
      <c r="S33" s="290"/>
      <c r="T33" s="49">
        <v>1</v>
      </c>
      <c r="U33" s="290">
        <v>7</v>
      </c>
      <c r="V33" s="290">
        <v>18</v>
      </c>
      <c r="W33" s="294"/>
      <c r="X33" s="290"/>
      <c r="Y33" s="290"/>
      <c r="Z33" s="294"/>
      <c r="AA33" s="290"/>
      <c r="AB33" s="290"/>
      <c r="AC33" s="378"/>
      <c r="AD33" s="378"/>
      <c r="AE33" s="375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8"/>
      <c r="BA33" s="68"/>
      <c r="BB33" s="68"/>
      <c r="BC33" s="68"/>
      <c r="BD33" s="68"/>
      <c r="BE33" s="68"/>
    </row>
    <row r="34" spans="1:57" s="69" customFormat="1" ht="39" customHeight="1">
      <c r="A34" s="217" t="s">
        <v>92</v>
      </c>
      <c r="B34" s="25" t="s">
        <v>116</v>
      </c>
      <c r="C34" s="28" t="s">
        <v>120</v>
      </c>
      <c r="D34" s="28" t="s">
        <v>333</v>
      </c>
      <c r="E34" s="294"/>
      <c r="F34" s="290"/>
      <c r="G34" s="290"/>
      <c r="H34" s="294"/>
      <c r="I34" s="290"/>
      <c r="J34" s="290"/>
      <c r="K34" s="294"/>
      <c r="L34" s="290"/>
      <c r="M34" s="290"/>
      <c r="N34" s="294"/>
      <c r="O34" s="290"/>
      <c r="P34" s="290"/>
      <c r="Q34" s="294"/>
      <c r="R34" s="290"/>
      <c r="S34" s="290"/>
      <c r="T34" s="294"/>
      <c r="U34" s="290"/>
      <c r="V34" s="290"/>
      <c r="W34" s="49">
        <v>1</v>
      </c>
      <c r="X34" s="290">
        <v>7</v>
      </c>
      <c r="Y34" s="290">
        <v>18</v>
      </c>
      <c r="Z34" s="294"/>
      <c r="AA34" s="290"/>
      <c r="AB34" s="290"/>
      <c r="AC34" s="378"/>
      <c r="AD34" s="378"/>
      <c r="AE34" s="375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8"/>
      <c r="BA34" s="68"/>
      <c r="BB34" s="68"/>
      <c r="BC34" s="68"/>
      <c r="BD34" s="68"/>
      <c r="BE34" s="68"/>
    </row>
    <row r="35" spans="1:57" s="69" customFormat="1" ht="39" customHeight="1">
      <c r="A35" s="217" t="s">
        <v>93</v>
      </c>
      <c r="B35" s="25" t="s">
        <v>116</v>
      </c>
      <c r="C35" s="28" t="s">
        <v>120</v>
      </c>
      <c r="D35" s="28" t="s">
        <v>333</v>
      </c>
      <c r="E35" s="294"/>
      <c r="F35" s="290"/>
      <c r="G35" s="290"/>
      <c r="H35" s="294"/>
      <c r="I35" s="290"/>
      <c r="J35" s="290"/>
      <c r="K35" s="294"/>
      <c r="L35" s="290"/>
      <c r="M35" s="290"/>
      <c r="N35" s="294"/>
      <c r="O35" s="290"/>
      <c r="P35" s="290"/>
      <c r="Q35" s="294"/>
      <c r="R35" s="290"/>
      <c r="S35" s="290"/>
      <c r="T35" s="294"/>
      <c r="U35" s="290"/>
      <c r="V35" s="290"/>
      <c r="W35" s="294"/>
      <c r="X35" s="290"/>
      <c r="Y35" s="290"/>
      <c r="Z35" s="49">
        <v>1</v>
      </c>
      <c r="AA35" s="46">
        <v>7</v>
      </c>
      <c r="AB35" s="46">
        <v>18</v>
      </c>
      <c r="AC35" s="379"/>
      <c r="AD35" s="379"/>
      <c r="AE35" s="376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8"/>
      <c r="BA35" s="68"/>
      <c r="BB35" s="68"/>
      <c r="BC35" s="68"/>
      <c r="BD35" s="68"/>
      <c r="BE35" s="68"/>
    </row>
    <row r="36" spans="1:57" s="69" customFormat="1" ht="39" customHeight="1">
      <c r="A36" s="211" t="s">
        <v>233</v>
      </c>
      <c r="B36" s="25" t="s">
        <v>116</v>
      </c>
      <c r="C36" s="28" t="s">
        <v>119</v>
      </c>
      <c r="D36" s="23" t="s">
        <v>114</v>
      </c>
      <c r="E36" s="294"/>
      <c r="F36" s="290"/>
      <c r="G36" s="290"/>
      <c r="H36" s="294"/>
      <c r="I36" s="290"/>
      <c r="J36" s="290"/>
      <c r="K36" s="294"/>
      <c r="L36" s="290"/>
      <c r="M36" s="290"/>
      <c r="N36" s="49">
        <v>2</v>
      </c>
      <c r="O36" s="290">
        <v>15</v>
      </c>
      <c r="P36" s="290">
        <v>35</v>
      </c>
      <c r="Q36" s="294"/>
      <c r="R36" s="290"/>
      <c r="S36" s="290"/>
      <c r="T36" s="294"/>
      <c r="U36" s="290"/>
      <c r="V36" s="290"/>
      <c r="W36" s="294"/>
      <c r="X36" s="290"/>
      <c r="Y36" s="290"/>
      <c r="Z36" s="294"/>
      <c r="AA36" s="290"/>
      <c r="AB36" s="290"/>
      <c r="AC36" s="377">
        <f>SUM(O36,R37)</f>
        <v>30</v>
      </c>
      <c r="AD36" s="377">
        <f>SUM(P36,S37)</f>
        <v>70</v>
      </c>
      <c r="AE36" s="374">
        <f>SUM(N36,Q37)</f>
        <v>4</v>
      </c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8"/>
      <c r="BA36" s="68"/>
      <c r="BB36" s="68"/>
      <c r="BC36" s="68"/>
      <c r="BD36" s="68"/>
      <c r="BE36" s="68"/>
    </row>
    <row r="37" spans="1:57" s="69" customFormat="1" ht="39" customHeight="1">
      <c r="A37" s="211" t="s">
        <v>232</v>
      </c>
      <c r="B37" s="25" t="s">
        <v>116</v>
      </c>
      <c r="C37" s="28" t="s">
        <v>119</v>
      </c>
      <c r="D37" s="23" t="s">
        <v>233</v>
      </c>
      <c r="E37" s="294"/>
      <c r="F37" s="290"/>
      <c r="G37" s="290"/>
      <c r="H37" s="294"/>
      <c r="I37" s="290"/>
      <c r="J37" s="290"/>
      <c r="K37" s="294"/>
      <c r="L37" s="290"/>
      <c r="M37" s="290"/>
      <c r="N37" s="294"/>
      <c r="O37" s="290"/>
      <c r="P37" s="290"/>
      <c r="Q37" s="49">
        <v>2</v>
      </c>
      <c r="R37" s="290">
        <v>15</v>
      </c>
      <c r="S37" s="290">
        <v>35</v>
      </c>
      <c r="T37" s="294"/>
      <c r="U37" s="290"/>
      <c r="V37" s="290"/>
      <c r="W37" s="294"/>
      <c r="X37" s="290"/>
      <c r="Y37" s="290"/>
      <c r="Z37" s="294"/>
      <c r="AA37" s="290"/>
      <c r="AB37" s="290"/>
      <c r="AC37" s="379"/>
      <c r="AD37" s="379"/>
      <c r="AE37" s="376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8"/>
      <c r="BA37" s="68"/>
      <c r="BB37" s="68"/>
      <c r="BC37" s="68"/>
      <c r="BD37" s="68"/>
      <c r="BE37" s="68"/>
    </row>
    <row r="38" spans="1:57" s="69" customFormat="1" ht="39" customHeight="1">
      <c r="A38" s="432" t="s">
        <v>47</v>
      </c>
      <c r="B38" s="433"/>
      <c r="C38" s="433"/>
      <c r="D38" s="434"/>
      <c r="E38" s="455">
        <f>SUM(AE39:AE53)</f>
        <v>42</v>
      </c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  <c r="Y38" s="456"/>
      <c r="Z38" s="456"/>
      <c r="AA38" s="456"/>
      <c r="AB38" s="456"/>
      <c r="AC38" s="342"/>
      <c r="AD38" s="342"/>
      <c r="AE38" s="343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8"/>
      <c r="BA38" s="68"/>
      <c r="BB38" s="68"/>
      <c r="BC38" s="68"/>
      <c r="BD38" s="68"/>
      <c r="BE38" s="68"/>
    </row>
    <row r="39" spans="1:57" s="69" customFormat="1" ht="39" customHeight="1">
      <c r="A39" s="213" t="s">
        <v>97</v>
      </c>
      <c r="B39" s="24" t="s">
        <v>116</v>
      </c>
      <c r="C39" s="28" t="s">
        <v>119</v>
      </c>
      <c r="D39" s="28" t="s">
        <v>114</v>
      </c>
      <c r="E39" s="49">
        <v>2</v>
      </c>
      <c r="F39" s="46">
        <v>22.5</v>
      </c>
      <c r="G39" s="46">
        <v>27.5</v>
      </c>
      <c r="H39" s="294"/>
      <c r="I39" s="46"/>
      <c r="J39" s="46"/>
      <c r="K39" s="294"/>
      <c r="L39" s="46"/>
      <c r="M39" s="46"/>
      <c r="N39" s="294"/>
      <c r="O39" s="46"/>
      <c r="P39" s="46"/>
      <c r="Q39" s="294"/>
      <c r="R39" s="290"/>
      <c r="S39" s="290"/>
      <c r="T39" s="294"/>
      <c r="U39" s="290"/>
      <c r="V39" s="290"/>
      <c r="W39" s="294"/>
      <c r="X39" s="290"/>
      <c r="Y39" s="290"/>
      <c r="Z39" s="294"/>
      <c r="AA39" s="290"/>
      <c r="AB39" s="290"/>
      <c r="AC39" s="386">
        <f>SUM( F39,I40)</f>
        <v>45</v>
      </c>
      <c r="AD39" s="386">
        <f>SUM(G39,J40)</f>
        <v>55</v>
      </c>
      <c r="AE39" s="374">
        <f>SUM(E39,H40)</f>
        <v>4</v>
      </c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8"/>
      <c r="BA39" s="68"/>
      <c r="BB39" s="68"/>
      <c r="BC39" s="68"/>
      <c r="BD39" s="68"/>
      <c r="BE39" s="68"/>
    </row>
    <row r="40" spans="1:57" s="69" customFormat="1" ht="39" customHeight="1">
      <c r="A40" s="213" t="s">
        <v>98</v>
      </c>
      <c r="B40" s="24" t="s">
        <v>116</v>
      </c>
      <c r="C40" s="28" t="s">
        <v>324</v>
      </c>
      <c r="D40" s="28" t="s">
        <v>97</v>
      </c>
      <c r="E40" s="294"/>
      <c r="F40" s="46"/>
      <c r="G40" s="46"/>
      <c r="H40" s="49">
        <v>2</v>
      </c>
      <c r="I40" s="46">
        <v>22.5</v>
      </c>
      <c r="J40" s="46">
        <v>27.5</v>
      </c>
      <c r="K40" s="294"/>
      <c r="L40" s="46"/>
      <c r="M40" s="46"/>
      <c r="N40" s="294"/>
      <c r="O40" s="46"/>
      <c r="P40" s="46"/>
      <c r="Q40" s="294"/>
      <c r="R40" s="290"/>
      <c r="S40" s="290"/>
      <c r="T40" s="294"/>
      <c r="U40" s="290"/>
      <c r="V40" s="290"/>
      <c r="W40" s="294"/>
      <c r="X40" s="290"/>
      <c r="Y40" s="290"/>
      <c r="Z40" s="294"/>
      <c r="AA40" s="290"/>
      <c r="AB40" s="290"/>
      <c r="AC40" s="387"/>
      <c r="AD40" s="387"/>
      <c r="AE40" s="376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8"/>
      <c r="BA40" s="68"/>
      <c r="BB40" s="68"/>
      <c r="BC40" s="68"/>
      <c r="BD40" s="68"/>
      <c r="BE40" s="68"/>
    </row>
    <row r="41" spans="1:57" s="69" customFormat="1" ht="39" customHeight="1">
      <c r="A41" s="218" t="s">
        <v>363</v>
      </c>
      <c r="B41" s="24" t="s">
        <v>116</v>
      </c>
      <c r="C41" s="28" t="s">
        <v>119</v>
      </c>
      <c r="D41" s="23" t="s">
        <v>114</v>
      </c>
      <c r="E41" s="49">
        <v>3</v>
      </c>
      <c r="F41" s="46">
        <v>30</v>
      </c>
      <c r="G41" s="46">
        <v>45</v>
      </c>
      <c r="H41" s="294"/>
      <c r="I41" s="46"/>
      <c r="J41" s="46"/>
      <c r="K41" s="294"/>
      <c r="L41" s="46"/>
      <c r="M41" s="46"/>
      <c r="N41" s="294"/>
      <c r="O41" s="46"/>
      <c r="P41" s="46"/>
      <c r="Q41" s="294"/>
      <c r="R41" s="290"/>
      <c r="S41" s="290"/>
      <c r="T41" s="294"/>
      <c r="U41" s="290"/>
      <c r="V41" s="290"/>
      <c r="W41" s="294"/>
      <c r="X41" s="290"/>
      <c r="Y41" s="290"/>
      <c r="Z41" s="294"/>
      <c r="AA41" s="290"/>
      <c r="AB41" s="290"/>
      <c r="AC41" s="386">
        <f>SUM( F41,I42,L43,O44)</f>
        <v>120</v>
      </c>
      <c r="AD41" s="386">
        <f>SUM(G41,J42,M43,P44)</f>
        <v>180</v>
      </c>
      <c r="AE41" s="374">
        <f>SUM(E41,H42,K43,N44)</f>
        <v>12</v>
      </c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8"/>
      <c r="BA41" s="68"/>
      <c r="BB41" s="68"/>
      <c r="BC41" s="68"/>
      <c r="BD41" s="68"/>
      <c r="BE41" s="68"/>
    </row>
    <row r="42" spans="1:57" s="69" customFormat="1" ht="39" customHeight="1">
      <c r="A42" s="213" t="s">
        <v>101</v>
      </c>
      <c r="B42" s="24" t="s">
        <v>116</v>
      </c>
      <c r="C42" s="28" t="s">
        <v>324</v>
      </c>
      <c r="D42" s="23" t="s">
        <v>100</v>
      </c>
      <c r="E42" s="294"/>
      <c r="F42" s="46"/>
      <c r="G42" s="46"/>
      <c r="H42" s="49">
        <v>3</v>
      </c>
      <c r="I42" s="46">
        <v>30</v>
      </c>
      <c r="J42" s="46">
        <v>45</v>
      </c>
      <c r="K42" s="294"/>
      <c r="L42" s="46"/>
      <c r="M42" s="46"/>
      <c r="N42" s="294"/>
      <c r="O42" s="46"/>
      <c r="P42" s="46"/>
      <c r="Q42" s="294"/>
      <c r="R42" s="290"/>
      <c r="S42" s="290"/>
      <c r="T42" s="294"/>
      <c r="U42" s="290"/>
      <c r="V42" s="290"/>
      <c r="W42" s="294"/>
      <c r="X42" s="290"/>
      <c r="Y42" s="290"/>
      <c r="Z42" s="294"/>
      <c r="AA42" s="290"/>
      <c r="AB42" s="290"/>
      <c r="AC42" s="390"/>
      <c r="AD42" s="390"/>
      <c r="AE42" s="375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8"/>
      <c r="BA42" s="68"/>
      <c r="BB42" s="68"/>
      <c r="BC42" s="68"/>
      <c r="BD42" s="68"/>
      <c r="BE42" s="68"/>
    </row>
    <row r="43" spans="1:57" s="69" customFormat="1" ht="39" customHeight="1">
      <c r="A43" s="213" t="s">
        <v>102</v>
      </c>
      <c r="B43" s="24" t="s">
        <v>116</v>
      </c>
      <c r="C43" s="28" t="s">
        <v>324</v>
      </c>
      <c r="D43" s="23" t="s">
        <v>101</v>
      </c>
      <c r="E43" s="294"/>
      <c r="F43" s="46"/>
      <c r="G43" s="46"/>
      <c r="H43" s="294"/>
      <c r="I43" s="46"/>
      <c r="J43" s="46"/>
      <c r="K43" s="49">
        <v>3</v>
      </c>
      <c r="L43" s="46">
        <v>30</v>
      </c>
      <c r="M43" s="46">
        <v>45</v>
      </c>
      <c r="N43" s="294"/>
      <c r="O43" s="46"/>
      <c r="P43" s="46"/>
      <c r="Q43" s="294"/>
      <c r="R43" s="290"/>
      <c r="S43" s="290"/>
      <c r="T43" s="294"/>
      <c r="U43" s="290"/>
      <c r="V43" s="290"/>
      <c r="W43" s="294"/>
      <c r="X43" s="290"/>
      <c r="Y43" s="290"/>
      <c r="Z43" s="294"/>
      <c r="AA43" s="290"/>
      <c r="AB43" s="290"/>
      <c r="AC43" s="390"/>
      <c r="AD43" s="390"/>
      <c r="AE43" s="375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8"/>
      <c r="BA43" s="68"/>
      <c r="BB43" s="68"/>
      <c r="BC43" s="68"/>
      <c r="BD43" s="68"/>
      <c r="BE43" s="68"/>
    </row>
    <row r="44" spans="1:57" s="69" customFormat="1" ht="39" customHeight="1">
      <c r="A44" s="213" t="s">
        <v>103</v>
      </c>
      <c r="B44" s="24" t="s">
        <v>116</v>
      </c>
      <c r="C44" s="28" t="s">
        <v>324</v>
      </c>
      <c r="D44" s="23" t="s">
        <v>102</v>
      </c>
      <c r="E44" s="294"/>
      <c r="F44" s="46"/>
      <c r="G44" s="46"/>
      <c r="H44" s="294"/>
      <c r="I44" s="46"/>
      <c r="J44" s="46"/>
      <c r="K44" s="294"/>
      <c r="L44" s="46"/>
      <c r="M44" s="46"/>
      <c r="N44" s="49">
        <v>3</v>
      </c>
      <c r="O44" s="46">
        <v>30</v>
      </c>
      <c r="P44" s="46">
        <v>45</v>
      </c>
      <c r="Q44" s="294"/>
      <c r="R44" s="290"/>
      <c r="S44" s="290"/>
      <c r="T44" s="294"/>
      <c r="U44" s="290"/>
      <c r="V44" s="290"/>
      <c r="W44" s="294"/>
      <c r="X44" s="290"/>
      <c r="Y44" s="290"/>
      <c r="Z44" s="294"/>
      <c r="AA44" s="290"/>
      <c r="AB44" s="290"/>
      <c r="AC44" s="387"/>
      <c r="AD44" s="387"/>
      <c r="AE44" s="376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8"/>
      <c r="BA44" s="68"/>
      <c r="BB44" s="68"/>
      <c r="BC44" s="68"/>
      <c r="BD44" s="68"/>
      <c r="BE44" s="68"/>
    </row>
    <row r="45" spans="1:57" s="118" customFormat="1" ht="39" customHeight="1">
      <c r="A45" s="214" t="s">
        <v>423</v>
      </c>
      <c r="B45" s="37" t="s">
        <v>116</v>
      </c>
      <c r="C45" s="28" t="s">
        <v>119</v>
      </c>
      <c r="D45" s="23" t="s">
        <v>114</v>
      </c>
      <c r="E45" s="49">
        <v>2</v>
      </c>
      <c r="F45" s="46">
        <v>30</v>
      </c>
      <c r="G45" s="46">
        <v>20</v>
      </c>
      <c r="H45" s="294"/>
      <c r="I45" s="46"/>
      <c r="J45" s="46"/>
      <c r="K45" s="294"/>
      <c r="L45" s="46"/>
      <c r="M45" s="46"/>
      <c r="N45" s="294"/>
      <c r="O45" s="46"/>
      <c r="P45" s="46"/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86">
        <f>SUM( F45,I46,L47,O48)</f>
        <v>120</v>
      </c>
      <c r="AD45" s="386">
        <f>SUM(G45,J46,M47,P48)</f>
        <v>80</v>
      </c>
      <c r="AE45" s="374">
        <f>SUM(E45,H46,,K47,N48)</f>
        <v>8</v>
      </c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7"/>
      <c r="BA45" s="117"/>
      <c r="BB45" s="117"/>
      <c r="BC45" s="117"/>
      <c r="BD45" s="117"/>
      <c r="BE45" s="117"/>
    </row>
    <row r="46" spans="1:57" s="118" customFormat="1" ht="39" customHeight="1">
      <c r="A46" s="214" t="s">
        <v>421</v>
      </c>
      <c r="B46" s="37" t="s">
        <v>116</v>
      </c>
      <c r="C46" s="28" t="s">
        <v>119</v>
      </c>
      <c r="D46" s="23" t="s">
        <v>114</v>
      </c>
      <c r="E46" s="294"/>
      <c r="F46" s="46"/>
      <c r="G46" s="46"/>
      <c r="H46" s="49">
        <v>2</v>
      </c>
      <c r="I46" s="46">
        <v>30</v>
      </c>
      <c r="J46" s="46">
        <v>20</v>
      </c>
      <c r="K46" s="294"/>
      <c r="L46" s="46"/>
      <c r="M46" s="46"/>
      <c r="N46" s="294"/>
      <c r="O46" s="46"/>
      <c r="P46" s="46"/>
      <c r="Q46" s="294"/>
      <c r="R46" s="290"/>
      <c r="S46" s="290"/>
      <c r="T46" s="294"/>
      <c r="U46" s="290"/>
      <c r="V46" s="290"/>
      <c r="W46" s="294"/>
      <c r="X46" s="290"/>
      <c r="Y46" s="290"/>
      <c r="Z46" s="294"/>
      <c r="AA46" s="290"/>
      <c r="AB46" s="290"/>
      <c r="AC46" s="390"/>
      <c r="AD46" s="390"/>
      <c r="AE46" s="375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7"/>
      <c r="BA46" s="117"/>
      <c r="BB46" s="117"/>
      <c r="BC46" s="117"/>
      <c r="BD46" s="117"/>
      <c r="BE46" s="117"/>
    </row>
    <row r="47" spans="1:57" s="118" customFormat="1" ht="39" customHeight="1">
      <c r="A47" s="214" t="s">
        <v>424</v>
      </c>
      <c r="B47" s="37" t="s">
        <v>116</v>
      </c>
      <c r="C47" s="28" t="s">
        <v>119</v>
      </c>
      <c r="D47" s="23" t="s">
        <v>114</v>
      </c>
      <c r="E47" s="294"/>
      <c r="F47" s="46"/>
      <c r="G47" s="46"/>
      <c r="H47" s="294"/>
      <c r="I47" s="46"/>
      <c r="J47" s="46"/>
      <c r="K47" s="49">
        <v>2</v>
      </c>
      <c r="L47" s="46">
        <v>30</v>
      </c>
      <c r="M47" s="46">
        <v>20</v>
      </c>
      <c r="N47" s="294"/>
      <c r="O47" s="46"/>
      <c r="P47" s="46"/>
      <c r="Q47" s="294"/>
      <c r="R47" s="290"/>
      <c r="S47" s="290"/>
      <c r="T47" s="294"/>
      <c r="U47" s="290"/>
      <c r="V47" s="290"/>
      <c r="W47" s="294"/>
      <c r="X47" s="290"/>
      <c r="Y47" s="290"/>
      <c r="Z47" s="294"/>
      <c r="AA47" s="290"/>
      <c r="AB47" s="290"/>
      <c r="AC47" s="390"/>
      <c r="AD47" s="390"/>
      <c r="AE47" s="375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7"/>
      <c r="BA47" s="117"/>
      <c r="BB47" s="117"/>
      <c r="BC47" s="117"/>
      <c r="BD47" s="117"/>
      <c r="BE47" s="117"/>
    </row>
    <row r="48" spans="1:57" s="118" customFormat="1" ht="39" customHeight="1">
      <c r="A48" s="214" t="s">
        <v>104</v>
      </c>
      <c r="B48" s="37" t="s">
        <v>116</v>
      </c>
      <c r="C48" s="28" t="s">
        <v>119</v>
      </c>
      <c r="D48" s="23" t="s">
        <v>114</v>
      </c>
      <c r="E48" s="294"/>
      <c r="F48" s="46"/>
      <c r="G48" s="46"/>
      <c r="H48" s="294"/>
      <c r="I48" s="46"/>
      <c r="J48" s="46"/>
      <c r="K48" s="294"/>
      <c r="L48" s="46"/>
      <c r="M48" s="46"/>
      <c r="N48" s="49">
        <v>2</v>
      </c>
      <c r="O48" s="46">
        <v>30</v>
      </c>
      <c r="P48" s="46">
        <v>20</v>
      </c>
      <c r="Q48" s="294"/>
      <c r="R48" s="290"/>
      <c r="S48" s="290"/>
      <c r="T48" s="294"/>
      <c r="U48" s="290"/>
      <c r="V48" s="290"/>
      <c r="W48" s="294"/>
      <c r="X48" s="290"/>
      <c r="Y48" s="290"/>
      <c r="Z48" s="294"/>
      <c r="AA48" s="290"/>
      <c r="AB48" s="290"/>
      <c r="AC48" s="387"/>
      <c r="AD48" s="387"/>
      <c r="AE48" s="37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7"/>
      <c r="BA48" s="117"/>
      <c r="BB48" s="117"/>
      <c r="BC48" s="117"/>
      <c r="BD48" s="117"/>
      <c r="BE48" s="117"/>
    </row>
    <row r="49" spans="1:178" s="69" customFormat="1" ht="39" customHeight="1">
      <c r="A49" s="213" t="s">
        <v>108</v>
      </c>
      <c r="B49" s="24" t="s">
        <v>116</v>
      </c>
      <c r="C49" s="28" t="s">
        <v>114</v>
      </c>
      <c r="D49" s="23" t="s">
        <v>114</v>
      </c>
      <c r="E49" s="294"/>
      <c r="F49" s="46"/>
      <c r="G49" s="46"/>
      <c r="H49" s="294"/>
      <c r="I49" s="46"/>
      <c r="J49" s="46"/>
      <c r="K49" s="49">
        <v>2</v>
      </c>
      <c r="L49" s="46">
        <v>30</v>
      </c>
      <c r="M49" s="46">
        <v>20</v>
      </c>
      <c r="N49" s="294"/>
      <c r="O49" s="46"/>
      <c r="P49" s="46"/>
      <c r="Q49" s="294"/>
      <c r="R49" s="290"/>
      <c r="S49" s="290"/>
      <c r="T49" s="294"/>
      <c r="U49" s="290"/>
      <c r="V49" s="290"/>
      <c r="W49" s="294"/>
      <c r="X49" s="290"/>
      <c r="Y49" s="290"/>
      <c r="Z49" s="294"/>
      <c r="AA49" s="290"/>
      <c r="AB49" s="290"/>
      <c r="AC49" s="386">
        <f>SUM(L49,O50)</f>
        <v>60</v>
      </c>
      <c r="AD49" s="386">
        <f>SUM(M49,P50)</f>
        <v>40</v>
      </c>
      <c r="AE49" s="374">
        <f>SUM(K49,N50)</f>
        <v>4</v>
      </c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8"/>
      <c r="BA49" s="68"/>
      <c r="BB49" s="68"/>
      <c r="BC49" s="68"/>
      <c r="BD49" s="68"/>
      <c r="BE49" s="68"/>
    </row>
    <row r="50" spans="1:178" s="69" customFormat="1" ht="39" customHeight="1">
      <c r="A50" s="213" t="s">
        <v>109</v>
      </c>
      <c r="B50" s="24" t="s">
        <v>116</v>
      </c>
      <c r="C50" s="28" t="s">
        <v>108</v>
      </c>
      <c r="D50" s="23" t="s">
        <v>114</v>
      </c>
      <c r="E50" s="294"/>
      <c r="F50" s="46"/>
      <c r="G50" s="46"/>
      <c r="H50" s="294"/>
      <c r="I50" s="46"/>
      <c r="J50" s="46"/>
      <c r="K50" s="294"/>
      <c r="L50" s="46"/>
      <c r="M50" s="46"/>
      <c r="N50" s="49">
        <v>2</v>
      </c>
      <c r="O50" s="46">
        <v>30</v>
      </c>
      <c r="P50" s="46">
        <v>20</v>
      </c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387"/>
      <c r="AD50" s="387"/>
      <c r="AE50" s="376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8"/>
      <c r="BA50" s="68"/>
      <c r="BB50" s="68"/>
      <c r="BC50" s="68"/>
      <c r="BD50" s="68"/>
      <c r="BE50" s="68"/>
    </row>
    <row r="51" spans="1:178" s="69" customFormat="1" ht="39" customHeight="1">
      <c r="A51" s="214" t="s">
        <v>50</v>
      </c>
      <c r="B51" s="24" t="s">
        <v>116</v>
      </c>
      <c r="C51" s="28" t="s">
        <v>353</v>
      </c>
      <c r="D51" s="28" t="s">
        <v>114</v>
      </c>
      <c r="E51" s="294"/>
      <c r="F51" s="290"/>
      <c r="G51" s="290"/>
      <c r="H51" s="294"/>
      <c r="I51" s="290"/>
      <c r="J51" s="290"/>
      <c r="K51" s="294"/>
      <c r="L51" s="290"/>
      <c r="M51" s="290"/>
      <c r="N51" s="294"/>
      <c r="O51" s="290"/>
      <c r="P51" s="290"/>
      <c r="Q51" s="294"/>
      <c r="R51" s="290"/>
      <c r="S51" s="290"/>
      <c r="T51" s="49">
        <v>6</v>
      </c>
      <c r="U51" s="290">
        <v>30</v>
      </c>
      <c r="V51" s="290">
        <v>120</v>
      </c>
      <c r="W51" s="294"/>
      <c r="X51" s="290"/>
      <c r="Y51" s="290"/>
      <c r="Z51" s="294"/>
      <c r="AA51" s="290"/>
      <c r="AB51" s="290"/>
      <c r="AC51" s="220">
        <f>SUM(U51)</f>
        <v>30</v>
      </c>
      <c r="AD51" s="220">
        <f>SUM(V51)</f>
        <v>120</v>
      </c>
      <c r="AE51" s="49">
        <f>SUM(T51)</f>
        <v>6</v>
      </c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8"/>
      <c r="BA51" s="68"/>
      <c r="BB51" s="68"/>
      <c r="BC51" s="68"/>
      <c r="BD51" s="68"/>
      <c r="BE51" s="68"/>
    </row>
    <row r="52" spans="1:178" s="69" customFormat="1" ht="39" customHeight="1">
      <c r="A52" s="213" t="s">
        <v>11</v>
      </c>
      <c r="B52" s="24" t="s">
        <v>117</v>
      </c>
      <c r="C52" s="28" t="s">
        <v>353</v>
      </c>
      <c r="D52" s="28" t="s">
        <v>114</v>
      </c>
      <c r="E52" s="294"/>
      <c r="F52" s="290"/>
      <c r="G52" s="290"/>
      <c r="H52" s="294"/>
      <c r="I52" s="290"/>
      <c r="J52" s="290"/>
      <c r="K52" s="294"/>
      <c r="L52" s="290"/>
      <c r="M52" s="290"/>
      <c r="N52" s="294"/>
      <c r="O52" s="290"/>
      <c r="P52" s="290"/>
      <c r="Q52" s="294"/>
      <c r="R52" s="290"/>
      <c r="S52" s="290"/>
      <c r="T52" s="294"/>
      <c r="U52" s="290"/>
      <c r="V52" s="290"/>
      <c r="W52" s="49">
        <v>6</v>
      </c>
      <c r="X52" s="46">
        <v>15</v>
      </c>
      <c r="Y52" s="290">
        <v>135</v>
      </c>
      <c r="Z52" s="294"/>
      <c r="AA52" s="290"/>
      <c r="AB52" s="290"/>
      <c r="AC52" s="220">
        <f>SUM(X52)</f>
        <v>15</v>
      </c>
      <c r="AD52" s="220">
        <f>SUM(Y52)</f>
        <v>135</v>
      </c>
      <c r="AE52" s="49">
        <f>SUM(W52)</f>
        <v>6</v>
      </c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8"/>
      <c r="BA52" s="68"/>
      <c r="BB52" s="68"/>
      <c r="BC52" s="68"/>
      <c r="BD52" s="68"/>
      <c r="BE52" s="68"/>
    </row>
    <row r="53" spans="1:178" s="69" customFormat="1" ht="39" customHeight="1">
      <c r="A53" s="214" t="s">
        <v>9</v>
      </c>
      <c r="B53" s="37" t="s">
        <v>116</v>
      </c>
      <c r="C53" s="28" t="s">
        <v>159</v>
      </c>
      <c r="D53" s="28" t="s">
        <v>114</v>
      </c>
      <c r="E53" s="294"/>
      <c r="F53" s="290"/>
      <c r="G53" s="290"/>
      <c r="H53" s="294"/>
      <c r="I53" s="290"/>
      <c r="J53" s="290"/>
      <c r="K53" s="294"/>
      <c r="L53" s="290"/>
      <c r="M53" s="290"/>
      <c r="N53" s="294"/>
      <c r="O53" s="290"/>
      <c r="P53" s="290"/>
      <c r="Q53" s="49">
        <v>2</v>
      </c>
      <c r="R53" s="290">
        <v>15</v>
      </c>
      <c r="S53" s="290">
        <v>35</v>
      </c>
      <c r="T53" s="294"/>
      <c r="U53" s="46"/>
      <c r="V53" s="46"/>
      <c r="W53" s="294"/>
      <c r="X53" s="290"/>
      <c r="Y53" s="290"/>
      <c r="Z53" s="294"/>
      <c r="AA53" s="290"/>
      <c r="AB53" s="290"/>
      <c r="AC53" s="220">
        <f>SUM(R53)</f>
        <v>15</v>
      </c>
      <c r="AD53" s="220">
        <f>SUM(S53)</f>
        <v>35</v>
      </c>
      <c r="AE53" s="49">
        <f>SUM(Q53)</f>
        <v>2</v>
      </c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6"/>
      <c r="BA53" s="76"/>
      <c r="BB53" s="76"/>
      <c r="BC53" s="76"/>
      <c r="BD53" s="76"/>
      <c r="BE53" s="76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</row>
    <row r="54" spans="1:178" s="69" customFormat="1" ht="39" customHeight="1">
      <c r="A54" s="432" t="s">
        <v>48</v>
      </c>
      <c r="B54" s="433"/>
      <c r="C54" s="433"/>
      <c r="D54" s="434"/>
      <c r="E54" s="471">
        <f>SUM(AE55:AE60)</f>
        <v>10</v>
      </c>
      <c r="F54" s="472"/>
      <c r="G54" s="472"/>
      <c r="H54" s="472"/>
      <c r="I54" s="472"/>
      <c r="J54" s="472"/>
      <c r="K54" s="472"/>
      <c r="L54" s="472"/>
      <c r="M54" s="472"/>
      <c r="N54" s="472"/>
      <c r="O54" s="472"/>
      <c r="P54" s="472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340"/>
      <c r="AD54" s="340"/>
      <c r="AE54" s="341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6"/>
      <c r="BA54" s="76"/>
      <c r="BB54" s="76"/>
      <c r="BC54" s="76"/>
      <c r="BD54" s="76"/>
      <c r="BE54" s="76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</row>
    <row r="55" spans="1:178" s="69" customFormat="1" ht="39" customHeight="1">
      <c r="A55" s="211" t="s">
        <v>401</v>
      </c>
      <c r="B55" s="28" t="s">
        <v>116</v>
      </c>
      <c r="C55" s="28" t="s">
        <v>121</v>
      </c>
      <c r="D55" s="27" t="s">
        <v>114</v>
      </c>
      <c r="E55" s="294"/>
      <c r="F55" s="290"/>
      <c r="G55" s="290"/>
      <c r="H55" s="294"/>
      <c r="I55" s="290"/>
      <c r="J55" s="290"/>
      <c r="K55" s="49">
        <v>2</v>
      </c>
      <c r="L55" s="290">
        <v>15</v>
      </c>
      <c r="M55" s="290">
        <v>35</v>
      </c>
      <c r="N55" s="294"/>
      <c r="O55" s="290"/>
      <c r="P55" s="290"/>
      <c r="Q55" s="294"/>
      <c r="R55" s="290"/>
      <c r="S55" s="290"/>
      <c r="T55" s="294"/>
      <c r="U55" s="290"/>
      <c r="V55" s="290"/>
      <c r="W55" s="294"/>
      <c r="X55" s="290"/>
      <c r="Y55" s="290"/>
      <c r="Z55" s="294"/>
      <c r="AA55" s="290"/>
      <c r="AB55" s="290"/>
      <c r="AC55" s="246">
        <f>SUM(L55)</f>
        <v>15</v>
      </c>
      <c r="AD55" s="246">
        <f>SUM(M55)</f>
        <v>35</v>
      </c>
      <c r="AE55" s="49">
        <f>SUM(K55)</f>
        <v>2</v>
      </c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6"/>
      <c r="BA55" s="76"/>
      <c r="BB55" s="76"/>
      <c r="BC55" s="76"/>
      <c r="BD55" s="76"/>
      <c r="BE55" s="76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</row>
    <row r="56" spans="1:178" s="69" customFormat="1" ht="39" customHeight="1">
      <c r="A56" s="211" t="s">
        <v>12</v>
      </c>
      <c r="B56" s="28" t="s">
        <v>116</v>
      </c>
      <c r="C56" s="28" t="s">
        <v>122</v>
      </c>
      <c r="D56" s="27" t="s">
        <v>114</v>
      </c>
      <c r="E56" s="294"/>
      <c r="F56" s="290"/>
      <c r="G56" s="290"/>
      <c r="H56" s="49">
        <v>2</v>
      </c>
      <c r="I56" s="290">
        <v>20</v>
      </c>
      <c r="J56" s="290">
        <v>30</v>
      </c>
      <c r="K56" s="294"/>
      <c r="L56" s="45"/>
      <c r="M56" s="290"/>
      <c r="N56" s="294"/>
      <c r="O56" s="290"/>
      <c r="P56" s="290"/>
      <c r="Q56" s="294"/>
      <c r="R56" s="290"/>
      <c r="S56" s="290"/>
      <c r="T56" s="294"/>
      <c r="U56" s="290"/>
      <c r="V56" s="290"/>
      <c r="W56" s="294"/>
      <c r="X56" s="290"/>
      <c r="Y56" s="290"/>
      <c r="Z56" s="294"/>
      <c r="AA56" s="290"/>
      <c r="AB56" s="290"/>
      <c r="AC56" s="246">
        <f>SUM(I56)</f>
        <v>20</v>
      </c>
      <c r="AD56" s="246">
        <f>SUM(J56)</f>
        <v>30</v>
      </c>
      <c r="AE56" s="49">
        <f>SUM(H56)</f>
        <v>2</v>
      </c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8"/>
      <c r="BA56" s="68"/>
      <c r="BB56" s="68"/>
      <c r="BC56" s="68"/>
      <c r="BD56" s="68"/>
      <c r="BE56" s="68"/>
    </row>
    <row r="57" spans="1:178" s="69" customFormat="1" ht="39" customHeight="1">
      <c r="A57" s="211" t="s">
        <v>111</v>
      </c>
      <c r="B57" s="28" t="s">
        <v>116</v>
      </c>
      <c r="C57" s="23" t="s">
        <v>156</v>
      </c>
      <c r="D57" s="27" t="s">
        <v>114</v>
      </c>
      <c r="E57" s="49">
        <v>2</v>
      </c>
      <c r="F57" s="46">
        <v>20</v>
      </c>
      <c r="G57" s="46">
        <v>30</v>
      </c>
      <c r="H57" s="294"/>
      <c r="I57" s="46"/>
      <c r="J57" s="46"/>
      <c r="K57" s="294"/>
      <c r="L57" s="290"/>
      <c r="M57" s="290"/>
      <c r="N57" s="294"/>
      <c r="O57" s="290"/>
      <c r="P57" s="290"/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466">
        <f t="shared" ref="AC57" si="0">SUM(F57,I58)</f>
        <v>40</v>
      </c>
      <c r="AD57" s="464">
        <f>SUM(G57,J58)</f>
        <v>35</v>
      </c>
      <c r="AE57" s="374">
        <f t="shared" ref="AE57" si="1">SUM(E57,H58)</f>
        <v>3</v>
      </c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8"/>
      <c r="BA57" s="68"/>
      <c r="BB57" s="68"/>
      <c r="BC57" s="68"/>
      <c r="BD57" s="68"/>
      <c r="BE57" s="68"/>
    </row>
    <row r="58" spans="1:178" s="69" customFormat="1" ht="39" customHeight="1">
      <c r="A58" s="211" t="s">
        <v>112</v>
      </c>
      <c r="B58" s="28" t="s">
        <v>116</v>
      </c>
      <c r="C58" s="23" t="s">
        <v>156</v>
      </c>
      <c r="D58" s="27" t="s">
        <v>111</v>
      </c>
      <c r="E58" s="294"/>
      <c r="F58" s="61"/>
      <c r="G58" s="46"/>
      <c r="H58" s="49">
        <v>1</v>
      </c>
      <c r="I58" s="46">
        <v>20</v>
      </c>
      <c r="J58" s="46">
        <v>5</v>
      </c>
      <c r="K58" s="294"/>
      <c r="L58" s="290"/>
      <c r="M58" s="290"/>
      <c r="N58" s="294"/>
      <c r="O58" s="290"/>
      <c r="P58" s="290"/>
      <c r="Q58" s="294"/>
      <c r="R58" s="290"/>
      <c r="S58" s="290"/>
      <c r="T58" s="294"/>
      <c r="U58" s="290"/>
      <c r="V58" s="290"/>
      <c r="W58" s="294"/>
      <c r="X58" s="290"/>
      <c r="Y58" s="290"/>
      <c r="Z58" s="294"/>
      <c r="AA58" s="290"/>
      <c r="AB58" s="290"/>
      <c r="AC58" s="467"/>
      <c r="AD58" s="465"/>
      <c r="AE58" s="376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8"/>
      <c r="BA58" s="68"/>
      <c r="BB58" s="68"/>
      <c r="BC58" s="68"/>
      <c r="BD58" s="68"/>
      <c r="BE58" s="68"/>
    </row>
    <row r="59" spans="1:178" s="69" customFormat="1" ht="39" customHeight="1">
      <c r="A59" s="211" t="s">
        <v>361</v>
      </c>
      <c r="B59" s="28" t="s">
        <v>116</v>
      </c>
      <c r="C59" s="23" t="s">
        <v>123</v>
      </c>
      <c r="D59" s="27" t="s">
        <v>26</v>
      </c>
      <c r="E59" s="294"/>
      <c r="F59" s="290"/>
      <c r="G59" s="290"/>
      <c r="H59" s="294"/>
      <c r="I59" s="290"/>
      <c r="J59" s="290"/>
      <c r="K59" s="49">
        <v>1</v>
      </c>
      <c r="L59" s="290">
        <v>15</v>
      </c>
      <c r="M59" s="290">
        <v>10</v>
      </c>
      <c r="N59" s="294"/>
      <c r="O59" s="290"/>
      <c r="P59" s="290"/>
      <c r="Q59" s="294"/>
      <c r="R59" s="290"/>
      <c r="S59" s="290"/>
      <c r="T59" s="294"/>
      <c r="U59" s="290"/>
      <c r="V59" s="290"/>
      <c r="W59" s="294"/>
      <c r="X59" s="290"/>
      <c r="Y59" s="290"/>
      <c r="Z59" s="294"/>
      <c r="AA59" s="290"/>
      <c r="AB59" s="290"/>
      <c r="AC59" s="60">
        <f>SUM(L59)</f>
        <v>15</v>
      </c>
      <c r="AD59" s="60">
        <f>SUM(M59)</f>
        <v>10</v>
      </c>
      <c r="AE59" s="49">
        <f>SUM(K59)</f>
        <v>1</v>
      </c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8"/>
      <c r="BA59" s="68"/>
      <c r="BB59" s="68"/>
      <c r="BC59" s="68"/>
      <c r="BD59" s="68"/>
      <c r="BE59" s="68"/>
    </row>
    <row r="60" spans="1:178" s="69" customFormat="1" ht="39" customHeight="1">
      <c r="A60" s="211" t="s">
        <v>26</v>
      </c>
      <c r="B60" s="28" t="s">
        <v>116</v>
      </c>
      <c r="C60" s="28" t="s">
        <v>123</v>
      </c>
      <c r="D60" s="27" t="s">
        <v>114</v>
      </c>
      <c r="E60" s="294"/>
      <c r="F60" s="290"/>
      <c r="G60" s="290"/>
      <c r="H60" s="49">
        <v>2</v>
      </c>
      <c r="I60" s="290">
        <v>15</v>
      </c>
      <c r="J60" s="290">
        <v>35</v>
      </c>
      <c r="K60" s="294"/>
      <c r="L60" s="290"/>
      <c r="M60" s="290"/>
      <c r="N60" s="294"/>
      <c r="O60" s="290"/>
      <c r="P60" s="290"/>
      <c r="Q60" s="294"/>
      <c r="R60" s="290"/>
      <c r="S60" s="290"/>
      <c r="T60" s="294"/>
      <c r="U60" s="290"/>
      <c r="V60" s="290"/>
      <c r="W60" s="294"/>
      <c r="X60" s="290"/>
      <c r="Y60" s="290"/>
      <c r="Z60" s="294"/>
      <c r="AA60" s="290"/>
      <c r="AB60" s="290"/>
      <c r="AC60" s="60">
        <f>SUM(I60)</f>
        <v>15</v>
      </c>
      <c r="AD60" s="60">
        <f>SUM(J60)</f>
        <v>35</v>
      </c>
      <c r="AE60" s="49">
        <f>SUM(H60)</f>
        <v>2</v>
      </c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6"/>
      <c r="BA60" s="76"/>
      <c r="BB60" s="76"/>
      <c r="BC60" s="76"/>
      <c r="BD60" s="76"/>
      <c r="BE60" s="76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</row>
    <row r="61" spans="1:178" s="69" customFormat="1" ht="39" customHeight="1">
      <c r="A61" s="435" t="s">
        <v>373</v>
      </c>
      <c r="B61" s="436"/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  <c r="P61" s="436"/>
      <c r="Q61" s="436"/>
      <c r="R61" s="436"/>
      <c r="S61" s="436"/>
      <c r="T61" s="436"/>
      <c r="U61" s="436"/>
      <c r="V61" s="436"/>
      <c r="W61" s="436"/>
      <c r="X61" s="436"/>
      <c r="Y61" s="436"/>
      <c r="Z61" s="436"/>
      <c r="AA61" s="436"/>
      <c r="AB61" s="436"/>
      <c r="AC61" s="338"/>
      <c r="AD61" s="338"/>
      <c r="AE61" s="339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6"/>
      <c r="BA61" s="76"/>
      <c r="BB61" s="76"/>
      <c r="BC61" s="76"/>
      <c r="BD61" s="76"/>
      <c r="BE61" s="76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</row>
    <row r="62" spans="1:178" s="69" customFormat="1" ht="27" customHeight="1">
      <c r="A62" s="383"/>
      <c r="B62" s="384"/>
      <c r="C62" s="384"/>
      <c r="D62" s="385"/>
      <c r="E62" s="127"/>
      <c r="F62" s="127"/>
      <c r="G62" s="127"/>
      <c r="H62" s="127"/>
      <c r="I62" s="127"/>
      <c r="J62" s="127"/>
      <c r="K62" s="127"/>
      <c r="L62" s="127"/>
      <c r="M62" s="127"/>
      <c r="N62" s="59">
        <v>2</v>
      </c>
      <c r="O62" s="59"/>
      <c r="P62" s="59"/>
      <c r="Q62" s="59">
        <v>6</v>
      </c>
      <c r="R62" s="59"/>
      <c r="S62" s="59"/>
      <c r="T62" s="59">
        <v>4</v>
      </c>
      <c r="U62" s="59"/>
      <c r="V62" s="59"/>
      <c r="W62" s="59">
        <v>3</v>
      </c>
      <c r="X62" s="59"/>
      <c r="Y62" s="59"/>
      <c r="Z62" s="59"/>
      <c r="AA62" s="59"/>
      <c r="AB62" s="59"/>
      <c r="AC62" s="312"/>
      <c r="AD62" s="312"/>
      <c r="AE62" s="59">
        <f>SUM(Z62,W62,T62,Q62,N62)</f>
        <v>15</v>
      </c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6"/>
      <c r="BA62" s="76"/>
      <c r="BB62" s="76"/>
      <c r="BC62" s="76"/>
      <c r="BD62" s="76"/>
      <c r="BE62" s="76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</row>
    <row r="63" spans="1:178" s="69" customFormat="1" ht="30" customHeight="1">
      <c r="A63" s="380"/>
      <c r="B63" s="381"/>
      <c r="C63" s="381"/>
      <c r="D63" s="382"/>
      <c r="E63" s="402" t="s">
        <v>137</v>
      </c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4"/>
      <c r="Q63" s="402" t="s">
        <v>138</v>
      </c>
      <c r="R63" s="403"/>
      <c r="S63" s="403"/>
      <c r="T63" s="403"/>
      <c r="U63" s="403"/>
      <c r="V63" s="403"/>
      <c r="W63" s="403"/>
      <c r="X63" s="403"/>
      <c r="Y63" s="403"/>
      <c r="Z63" s="403"/>
      <c r="AA63" s="403"/>
      <c r="AB63" s="404"/>
      <c r="AC63" s="51"/>
      <c r="AD63" s="51"/>
      <c r="AE63" s="97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6"/>
      <c r="BA63" s="76"/>
      <c r="BB63" s="76"/>
      <c r="BC63" s="76"/>
      <c r="BD63" s="76"/>
      <c r="BE63" s="76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</row>
    <row r="64" spans="1:178" s="69" customFormat="1" ht="39" customHeight="1">
      <c r="A64" s="211" t="s">
        <v>124</v>
      </c>
      <c r="B64" s="225" t="s">
        <v>117</v>
      </c>
      <c r="C64" s="229" t="s">
        <v>126</v>
      </c>
      <c r="D64" s="229" t="s">
        <v>114</v>
      </c>
      <c r="E64" s="418" t="s">
        <v>368</v>
      </c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52">
        <v>15</v>
      </c>
      <c r="AD64" s="52">
        <v>35</v>
      </c>
      <c r="AE64" s="97">
        <v>2</v>
      </c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6"/>
      <c r="BA64" s="76"/>
      <c r="BB64" s="76"/>
      <c r="BC64" s="76"/>
      <c r="BD64" s="76"/>
      <c r="BE64" s="76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</row>
    <row r="65" spans="1:178" s="69" customFormat="1" ht="39" customHeight="1">
      <c r="A65" s="211" t="s">
        <v>125</v>
      </c>
      <c r="B65" s="227" t="s">
        <v>117</v>
      </c>
      <c r="C65" s="229" t="s">
        <v>126</v>
      </c>
      <c r="D65" s="229" t="s">
        <v>124</v>
      </c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22" t="s">
        <v>368</v>
      </c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52">
        <v>15</v>
      </c>
      <c r="AD65" s="52">
        <v>60</v>
      </c>
      <c r="AE65" s="97">
        <v>3</v>
      </c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6"/>
      <c r="BA65" s="76"/>
      <c r="BB65" s="76"/>
      <c r="BC65" s="76"/>
      <c r="BD65" s="76"/>
      <c r="BE65" s="76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</row>
    <row r="66" spans="1:178" s="69" customFormat="1" ht="39" customHeight="1">
      <c r="A66" s="216" t="s">
        <v>359</v>
      </c>
      <c r="B66" s="225" t="s">
        <v>116</v>
      </c>
      <c r="C66" s="232" t="s">
        <v>127</v>
      </c>
      <c r="D66" s="229" t="s">
        <v>360</v>
      </c>
      <c r="E66" s="418" t="s">
        <v>368</v>
      </c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52">
        <v>15</v>
      </c>
      <c r="AD66" s="52">
        <v>35</v>
      </c>
      <c r="AE66" s="97">
        <v>2</v>
      </c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6"/>
      <c r="BA66" s="76"/>
      <c r="BB66" s="76"/>
      <c r="BC66" s="76"/>
      <c r="BD66" s="76"/>
      <c r="BE66" s="76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</row>
    <row r="67" spans="1:178" s="69" customFormat="1" ht="39" customHeight="1">
      <c r="A67" s="211" t="s">
        <v>113</v>
      </c>
      <c r="B67" s="225" t="s">
        <v>116</v>
      </c>
      <c r="C67" s="229" t="s">
        <v>128</v>
      </c>
      <c r="D67" s="227" t="s">
        <v>114</v>
      </c>
      <c r="E67" s="418" t="s">
        <v>368</v>
      </c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52">
        <v>15</v>
      </c>
      <c r="AD67" s="52">
        <v>35</v>
      </c>
      <c r="AE67" s="97">
        <v>2</v>
      </c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6"/>
      <c r="BA67" s="76"/>
      <c r="BB67" s="76"/>
      <c r="BC67" s="76"/>
      <c r="BD67" s="76"/>
      <c r="BE67" s="76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</row>
    <row r="68" spans="1:178" s="69" customFormat="1" ht="39" customHeight="1">
      <c r="A68" s="216" t="s">
        <v>403</v>
      </c>
      <c r="B68" s="229" t="s">
        <v>115</v>
      </c>
      <c r="C68" s="229" t="s">
        <v>119</v>
      </c>
      <c r="D68" s="232" t="s">
        <v>114</v>
      </c>
      <c r="E68" s="418" t="s">
        <v>368</v>
      </c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52">
        <v>15</v>
      </c>
      <c r="AD68" s="52">
        <v>10</v>
      </c>
      <c r="AE68" s="97">
        <v>1</v>
      </c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6"/>
      <c r="BA68" s="76"/>
      <c r="BB68" s="76"/>
      <c r="BC68" s="76"/>
      <c r="BD68" s="76"/>
      <c r="BE68" s="76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</row>
    <row r="69" spans="1:178" s="69" customFormat="1" ht="39" customHeight="1">
      <c r="A69" s="216" t="s">
        <v>404</v>
      </c>
      <c r="B69" s="225" t="s">
        <v>115</v>
      </c>
      <c r="C69" s="229" t="s">
        <v>119</v>
      </c>
      <c r="D69" s="232" t="s">
        <v>406</v>
      </c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22" t="s">
        <v>368</v>
      </c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52">
        <v>15</v>
      </c>
      <c r="AD69" s="52">
        <v>10</v>
      </c>
      <c r="AE69" s="97">
        <v>1</v>
      </c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6"/>
      <c r="BA69" s="76"/>
      <c r="BB69" s="76"/>
      <c r="BC69" s="76"/>
      <c r="BD69" s="76"/>
      <c r="BE69" s="76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</row>
    <row r="70" spans="1:178" s="69" customFormat="1" ht="39" customHeight="1">
      <c r="A70" s="284" t="s">
        <v>408</v>
      </c>
      <c r="B70" s="229" t="s">
        <v>115</v>
      </c>
      <c r="C70" s="229" t="s">
        <v>119</v>
      </c>
      <c r="D70" s="232" t="s">
        <v>114</v>
      </c>
      <c r="E70" s="418" t="s">
        <v>368</v>
      </c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26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8"/>
      <c r="AC70" s="52">
        <v>15</v>
      </c>
      <c r="AD70" s="52">
        <v>35</v>
      </c>
      <c r="AE70" s="97">
        <v>2</v>
      </c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6"/>
      <c r="BA70" s="76"/>
      <c r="BB70" s="76"/>
      <c r="BC70" s="76"/>
      <c r="BD70" s="76"/>
      <c r="BE70" s="76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</row>
    <row r="71" spans="1:178" s="69" customFormat="1" ht="39" customHeight="1">
      <c r="A71" s="284" t="s">
        <v>409</v>
      </c>
      <c r="B71" s="225" t="s">
        <v>115</v>
      </c>
      <c r="C71" s="229" t="s">
        <v>119</v>
      </c>
      <c r="D71" s="232" t="s">
        <v>408</v>
      </c>
      <c r="E71" s="423"/>
      <c r="F71" s="424"/>
      <c r="G71" s="424"/>
      <c r="H71" s="424"/>
      <c r="I71" s="424"/>
      <c r="J71" s="424"/>
      <c r="K71" s="424"/>
      <c r="L71" s="424"/>
      <c r="M71" s="424"/>
      <c r="N71" s="424"/>
      <c r="O71" s="424"/>
      <c r="P71" s="425"/>
      <c r="Q71" s="418" t="s">
        <v>368</v>
      </c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52">
        <v>15</v>
      </c>
      <c r="AD71" s="52">
        <v>35</v>
      </c>
      <c r="AE71" s="97">
        <v>2</v>
      </c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6"/>
      <c r="BA71" s="76"/>
      <c r="BB71" s="76"/>
      <c r="BC71" s="76"/>
      <c r="BD71" s="76"/>
      <c r="BE71" s="76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</row>
    <row r="72" spans="1:178" s="69" customFormat="1" ht="39" customHeight="1">
      <c r="A72" s="216" t="s">
        <v>398</v>
      </c>
      <c r="B72" s="225" t="s">
        <v>116</v>
      </c>
      <c r="C72" s="229" t="s">
        <v>119</v>
      </c>
      <c r="D72" s="232" t="s">
        <v>114</v>
      </c>
      <c r="E72" s="418" t="s">
        <v>368</v>
      </c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52">
        <v>15</v>
      </c>
      <c r="AD72" s="52">
        <v>10</v>
      </c>
      <c r="AE72" s="97">
        <v>1</v>
      </c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6"/>
      <c r="BA72" s="76"/>
      <c r="BB72" s="76"/>
      <c r="BC72" s="76"/>
      <c r="BD72" s="76"/>
      <c r="BE72" s="76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</row>
    <row r="73" spans="1:178" s="69" customFormat="1" ht="39" customHeight="1">
      <c r="A73" s="216" t="s">
        <v>399</v>
      </c>
      <c r="B73" s="225" t="s">
        <v>116</v>
      </c>
      <c r="C73" s="229" t="s">
        <v>119</v>
      </c>
      <c r="D73" s="229" t="s">
        <v>398</v>
      </c>
      <c r="E73" s="418"/>
      <c r="F73" s="418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 t="s">
        <v>368</v>
      </c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52">
        <v>15</v>
      </c>
      <c r="AD73" s="52">
        <v>10</v>
      </c>
      <c r="AE73" s="97">
        <v>1</v>
      </c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6"/>
      <c r="BA73" s="76"/>
      <c r="BB73" s="76"/>
      <c r="BC73" s="76"/>
      <c r="BD73" s="76"/>
      <c r="BE73" s="76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</row>
    <row r="74" spans="1:178" s="69" customFormat="1" ht="39" customHeight="1">
      <c r="A74" s="211" t="s">
        <v>14</v>
      </c>
      <c r="B74" s="227" t="s">
        <v>116</v>
      </c>
      <c r="C74" s="232" t="s">
        <v>139</v>
      </c>
      <c r="D74" s="229" t="s">
        <v>114</v>
      </c>
      <c r="E74" s="418" t="s">
        <v>368</v>
      </c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52">
        <v>15</v>
      </c>
      <c r="AD74" s="52">
        <v>60</v>
      </c>
      <c r="AE74" s="97">
        <v>3</v>
      </c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8"/>
      <c r="BA74" s="68"/>
      <c r="BB74" s="68"/>
      <c r="BC74" s="68"/>
      <c r="BD74" s="68"/>
      <c r="BE74" s="68"/>
    </row>
    <row r="75" spans="1:178" s="69" customFormat="1" ht="39" customHeight="1">
      <c r="A75" s="235" t="s">
        <v>195</v>
      </c>
      <c r="B75" s="230" t="s">
        <v>116</v>
      </c>
      <c r="C75" s="233" t="s">
        <v>129</v>
      </c>
      <c r="D75" s="233" t="s">
        <v>114</v>
      </c>
      <c r="E75" s="418" t="s">
        <v>368</v>
      </c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52">
        <v>15</v>
      </c>
      <c r="AD75" s="52">
        <v>60</v>
      </c>
      <c r="AE75" s="97">
        <v>3</v>
      </c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8"/>
      <c r="BA75" s="68"/>
      <c r="BB75" s="68"/>
      <c r="BC75" s="68"/>
      <c r="BD75" s="68"/>
      <c r="BE75" s="68"/>
    </row>
    <row r="76" spans="1:178" s="69" customFormat="1" ht="39" customHeight="1">
      <c r="A76" s="211" t="s">
        <v>140</v>
      </c>
      <c r="B76" s="227" t="s">
        <v>116</v>
      </c>
      <c r="C76" s="232" t="s">
        <v>395</v>
      </c>
      <c r="D76" s="229" t="s">
        <v>114</v>
      </c>
      <c r="E76" s="418" t="s">
        <v>368</v>
      </c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52">
        <v>15</v>
      </c>
      <c r="AD76" s="52">
        <v>35</v>
      </c>
      <c r="AE76" s="97">
        <v>2</v>
      </c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8"/>
      <c r="BA76" s="68"/>
      <c r="BB76" s="68"/>
      <c r="BC76" s="68"/>
      <c r="BD76" s="68"/>
      <c r="BE76" s="68"/>
    </row>
    <row r="77" spans="1:178" s="69" customFormat="1" ht="39" customHeight="1">
      <c r="A77" s="211" t="s">
        <v>141</v>
      </c>
      <c r="B77" s="227" t="s">
        <v>116</v>
      </c>
      <c r="C77" s="232" t="s">
        <v>395</v>
      </c>
      <c r="D77" s="229" t="s">
        <v>143</v>
      </c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 t="s">
        <v>368</v>
      </c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52">
        <v>15</v>
      </c>
      <c r="AD77" s="52">
        <v>35</v>
      </c>
      <c r="AE77" s="97">
        <v>2</v>
      </c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8"/>
      <c r="BA77" s="68"/>
      <c r="BB77" s="68"/>
      <c r="BC77" s="68"/>
      <c r="BD77" s="68"/>
      <c r="BE77" s="68"/>
    </row>
    <row r="78" spans="1:178" s="69" customFormat="1" ht="39" customHeight="1">
      <c r="A78" s="218" t="s">
        <v>426</v>
      </c>
      <c r="B78" s="226" t="s">
        <v>116</v>
      </c>
      <c r="C78" s="234" t="s">
        <v>146</v>
      </c>
      <c r="D78" s="233" t="s">
        <v>114</v>
      </c>
      <c r="E78" s="418" t="s">
        <v>368</v>
      </c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52">
        <v>15</v>
      </c>
      <c r="AD78" s="52">
        <v>60</v>
      </c>
      <c r="AE78" s="97">
        <v>3</v>
      </c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8"/>
      <c r="BA78" s="68"/>
      <c r="BB78" s="68"/>
      <c r="BC78" s="68"/>
      <c r="BD78" s="68"/>
      <c r="BE78" s="68"/>
    </row>
    <row r="79" spans="1:178" s="69" customFormat="1" ht="39" customHeight="1">
      <c r="A79" s="218" t="s">
        <v>427</v>
      </c>
      <c r="B79" s="226" t="s">
        <v>116</v>
      </c>
      <c r="C79" s="234" t="s">
        <v>146</v>
      </c>
      <c r="D79" s="233" t="s">
        <v>426</v>
      </c>
      <c r="E79" s="423"/>
      <c r="F79" s="424"/>
      <c r="G79" s="424"/>
      <c r="H79" s="424"/>
      <c r="I79" s="424"/>
      <c r="J79" s="424"/>
      <c r="K79" s="424"/>
      <c r="L79" s="424"/>
      <c r="M79" s="424"/>
      <c r="N79" s="424"/>
      <c r="O79" s="424"/>
      <c r="P79" s="425"/>
      <c r="Q79" s="418" t="s">
        <v>368</v>
      </c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52">
        <v>15</v>
      </c>
      <c r="AD79" s="52">
        <v>60</v>
      </c>
      <c r="AE79" s="97">
        <v>3</v>
      </c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8"/>
      <c r="BA79" s="68"/>
      <c r="BB79" s="68"/>
      <c r="BC79" s="68"/>
      <c r="BD79" s="68"/>
      <c r="BE79" s="68"/>
    </row>
    <row r="80" spans="1:178" s="69" customFormat="1" ht="39" customHeight="1">
      <c r="A80" s="216" t="s">
        <v>15</v>
      </c>
      <c r="B80" s="225" t="s">
        <v>116</v>
      </c>
      <c r="C80" s="229" t="s">
        <v>122</v>
      </c>
      <c r="D80" s="229" t="s">
        <v>114</v>
      </c>
      <c r="E80" s="418" t="s">
        <v>368</v>
      </c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52">
        <v>30</v>
      </c>
      <c r="AD80" s="52">
        <v>45</v>
      </c>
      <c r="AE80" s="97">
        <v>3</v>
      </c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8"/>
      <c r="BA80" s="68"/>
      <c r="BB80" s="68"/>
      <c r="BC80" s="68"/>
      <c r="BD80" s="68"/>
      <c r="BE80" s="68"/>
    </row>
    <row r="81" spans="1:57" s="69" customFormat="1" ht="39" customHeight="1">
      <c r="A81" s="216" t="s">
        <v>16</v>
      </c>
      <c r="B81" s="225" t="s">
        <v>116</v>
      </c>
      <c r="C81" s="232" t="s">
        <v>147</v>
      </c>
      <c r="D81" s="229" t="s">
        <v>114</v>
      </c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22" t="s">
        <v>368</v>
      </c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52">
        <v>30</v>
      </c>
      <c r="AD81" s="52">
        <v>45</v>
      </c>
      <c r="AE81" s="97">
        <v>3</v>
      </c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8"/>
      <c r="BA81" s="68"/>
      <c r="BB81" s="68"/>
      <c r="BC81" s="68"/>
      <c r="BD81" s="68"/>
      <c r="BE81" s="68"/>
    </row>
    <row r="82" spans="1:57" s="69" customFormat="1" ht="39" customHeight="1">
      <c r="A82" s="216" t="s">
        <v>17</v>
      </c>
      <c r="B82" s="225" t="s">
        <v>116</v>
      </c>
      <c r="C82" s="229" t="s">
        <v>130</v>
      </c>
      <c r="D82" s="229" t="s">
        <v>114</v>
      </c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22" t="s">
        <v>368</v>
      </c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52">
        <v>30</v>
      </c>
      <c r="AD82" s="52">
        <v>45</v>
      </c>
      <c r="AE82" s="97">
        <v>3</v>
      </c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8"/>
      <c r="BA82" s="68"/>
      <c r="BB82" s="68"/>
      <c r="BC82" s="68"/>
      <c r="BD82" s="68"/>
      <c r="BE82" s="68"/>
    </row>
    <row r="83" spans="1:57" s="69" customFormat="1" ht="39" customHeight="1">
      <c r="A83" s="216" t="s">
        <v>18</v>
      </c>
      <c r="B83" s="225" t="s">
        <v>116</v>
      </c>
      <c r="C83" s="232" t="s">
        <v>149</v>
      </c>
      <c r="D83" s="229" t="s">
        <v>114</v>
      </c>
      <c r="E83" s="418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 t="s">
        <v>368</v>
      </c>
      <c r="R83" s="418"/>
      <c r="S83" s="418"/>
      <c r="T83" s="418"/>
      <c r="U83" s="418"/>
      <c r="V83" s="418"/>
      <c r="W83" s="418"/>
      <c r="X83" s="418"/>
      <c r="Y83" s="418"/>
      <c r="Z83" s="418"/>
      <c r="AA83" s="418"/>
      <c r="AB83" s="418"/>
      <c r="AC83" s="52">
        <v>15</v>
      </c>
      <c r="AD83" s="52">
        <v>60</v>
      </c>
      <c r="AE83" s="97">
        <v>3</v>
      </c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8"/>
      <c r="BA83" s="68"/>
      <c r="BB83" s="68"/>
      <c r="BC83" s="68"/>
      <c r="BD83" s="68"/>
      <c r="BE83" s="68"/>
    </row>
    <row r="84" spans="1:57" s="69" customFormat="1" ht="39" customHeight="1">
      <c r="A84" s="216" t="s">
        <v>19</v>
      </c>
      <c r="B84" s="227" t="s">
        <v>116</v>
      </c>
      <c r="C84" s="232" t="s">
        <v>194</v>
      </c>
      <c r="D84" s="229" t="s">
        <v>114</v>
      </c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22" t="s">
        <v>368</v>
      </c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52">
        <v>15</v>
      </c>
      <c r="AD84" s="52">
        <v>60</v>
      </c>
      <c r="AE84" s="97">
        <v>3</v>
      </c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8"/>
      <c r="BA84" s="68"/>
      <c r="BB84" s="68"/>
      <c r="BC84" s="68"/>
      <c r="BD84" s="68"/>
      <c r="BE84" s="68"/>
    </row>
    <row r="85" spans="1:57" s="69" customFormat="1" ht="39" customHeight="1">
      <c r="A85" s="211" t="s">
        <v>132</v>
      </c>
      <c r="B85" s="225" t="s">
        <v>116</v>
      </c>
      <c r="C85" s="229" t="s">
        <v>131</v>
      </c>
      <c r="D85" s="229" t="s">
        <v>114</v>
      </c>
      <c r="E85" s="418" t="s">
        <v>368</v>
      </c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52">
        <v>30</v>
      </c>
      <c r="AD85" s="52">
        <v>45</v>
      </c>
      <c r="AE85" s="97">
        <v>3</v>
      </c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8"/>
      <c r="BA85" s="68"/>
      <c r="BB85" s="68"/>
      <c r="BC85" s="68"/>
      <c r="BD85" s="68"/>
      <c r="BE85" s="68"/>
    </row>
    <row r="86" spans="1:57" s="69" customFormat="1" ht="39" customHeight="1">
      <c r="A86" s="211" t="s">
        <v>133</v>
      </c>
      <c r="B86" s="225" t="s">
        <v>116</v>
      </c>
      <c r="C86" s="229" t="s">
        <v>131</v>
      </c>
      <c r="D86" s="229" t="s">
        <v>132</v>
      </c>
      <c r="E86" s="418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22" t="s">
        <v>368</v>
      </c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52">
        <v>30</v>
      </c>
      <c r="AD86" s="52">
        <v>70</v>
      </c>
      <c r="AE86" s="97">
        <v>4</v>
      </c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8"/>
      <c r="BA86" s="68"/>
      <c r="BB86" s="68"/>
      <c r="BC86" s="68"/>
      <c r="BD86" s="68"/>
      <c r="BE86" s="68"/>
    </row>
    <row r="87" spans="1:57" s="69" customFormat="1" ht="39" customHeight="1">
      <c r="A87" s="211" t="s">
        <v>20</v>
      </c>
      <c r="B87" s="225" t="s">
        <v>116</v>
      </c>
      <c r="C87" s="232" t="s">
        <v>396</v>
      </c>
      <c r="D87" s="229" t="s">
        <v>114</v>
      </c>
      <c r="E87" s="418" t="s">
        <v>368</v>
      </c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52">
        <v>15</v>
      </c>
      <c r="AD87" s="52">
        <v>35</v>
      </c>
      <c r="AE87" s="97">
        <v>2</v>
      </c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8"/>
      <c r="BA87" s="68"/>
      <c r="BB87" s="68"/>
      <c r="BC87" s="68"/>
      <c r="BD87" s="68"/>
      <c r="BE87" s="68"/>
    </row>
    <row r="88" spans="1:57" s="69" customFormat="1" ht="39" customHeight="1">
      <c r="A88" s="217" t="s">
        <v>428</v>
      </c>
      <c r="B88" s="225" t="s">
        <v>116</v>
      </c>
      <c r="C88" s="229" t="s">
        <v>134</v>
      </c>
      <c r="D88" s="229" t="s">
        <v>325</v>
      </c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22" t="s">
        <v>368</v>
      </c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52">
        <v>30</v>
      </c>
      <c r="AD88" s="52">
        <v>20</v>
      </c>
      <c r="AE88" s="97">
        <v>2</v>
      </c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8"/>
      <c r="BA88" s="68"/>
      <c r="BB88" s="68"/>
      <c r="BC88" s="68"/>
      <c r="BD88" s="68"/>
      <c r="BE88" s="68"/>
    </row>
    <row r="89" spans="1:57" s="69" customFormat="1" ht="39" customHeight="1">
      <c r="A89" s="235" t="s">
        <v>251</v>
      </c>
      <c r="B89" s="225" t="s">
        <v>116</v>
      </c>
      <c r="C89" s="229" t="s">
        <v>135</v>
      </c>
      <c r="D89" s="229" t="s">
        <v>114</v>
      </c>
      <c r="E89" s="418" t="s">
        <v>368</v>
      </c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52">
        <v>15</v>
      </c>
      <c r="AD89" s="52">
        <v>35</v>
      </c>
      <c r="AE89" s="97">
        <v>2</v>
      </c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8"/>
      <c r="BA89" s="68"/>
      <c r="BB89" s="68"/>
      <c r="BC89" s="68"/>
      <c r="BD89" s="68"/>
      <c r="BE89" s="68"/>
    </row>
    <row r="90" spans="1:57" s="69" customFormat="1" ht="39" customHeight="1">
      <c r="A90" s="235" t="s">
        <v>252</v>
      </c>
      <c r="B90" s="225" t="s">
        <v>116</v>
      </c>
      <c r="C90" s="229" t="s">
        <v>135</v>
      </c>
      <c r="D90" s="229" t="s">
        <v>150</v>
      </c>
      <c r="E90" s="418"/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22" t="s">
        <v>368</v>
      </c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52">
        <v>15</v>
      </c>
      <c r="AD90" s="52">
        <v>35</v>
      </c>
      <c r="AE90" s="97">
        <v>2</v>
      </c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8"/>
      <c r="BA90" s="68"/>
      <c r="BB90" s="68"/>
      <c r="BC90" s="68"/>
      <c r="BD90" s="68"/>
      <c r="BE90" s="68"/>
    </row>
    <row r="91" spans="1:57" s="69" customFormat="1" ht="39" customHeight="1">
      <c r="A91" s="235" t="s">
        <v>249</v>
      </c>
      <c r="B91" s="225" t="s">
        <v>116</v>
      </c>
      <c r="C91" s="234" t="s">
        <v>151</v>
      </c>
      <c r="D91" s="229" t="s">
        <v>114</v>
      </c>
      <c r="E91" s="418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22" t="s">
        <v>368</v>
      </c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52">
        <v>15</v>
      </c>
      <c r="AD91" s="52">
        <v>60</v>
      </c>
      <c r="AE91" s="97">
        <v>3</v>
      </c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8"/>
      <c r="BA91" s="68"/>
      <c r="BB91" s="68"/>
      <c r="BC91" s="68"/>
      <c r="BD91" s="68"/>
      <c r="BE91" s="68"/>
    </row>
    <row r="92" spans="1:57" s="69" customFormat="1" ht="39" customHeight="1">
      <c r="A92" s="235" t="s">
        <v>397</v>
      </c>
      <c r="B92" s="225" t="s">
        <v>116</v>
      </c>
      <c r="C92" s="234" t="s">
        <v>154</v>
      </c>
      <c r="D92" s="229" t="s">
        <v>114</v>
      </c>
      <c r="E92" s="418" t="s">
        <v>368</v>
      </c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  <c r="AA92" s="418"/>
      <c r="AB92" s="418"/>
      <c r="AC92" s="52">
        <v>15</v>
      </c>
      <c r="AD92" s="52">
        <v>35</v>
      </c>
      <c r="AE92" s="97">
        <v>2</v>
      </c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8"/>
      <c r="BA92" s="68"/>
      <c r="BB92" s="68"/>
      <c r="BC92" s="68"/>
      <c r="BD92" s="68"/>
      <c r="BE92" s="68"/>
    </row>
    <row r="93" spans="1:57" s="69" customFormat="1" ht="39" customHeight="1">
      <c r="A93" s="235" t="s">
        <v>152</v>
      </c>
      <c r="B93" s="225" t="s">
        <v>116</v>
      </c>
      <c r="C93" s="234" t="s">
        <v>154</v>
      </c>
      <c r="D93" s="268" t="s">
        <v>397</v>
      </c>
      <c r="E93" s="418"/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22" t="s">
        <v>368</v>
      </c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52">
        <v>15</v>
      </c>
      <c r="AD93" s="52">
        <v>35</v>
      </c>
      <c r="AE93" s="97">
        <v>2</v>
      </c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8"/>
      <c r="BA93" s="68"/>
      <c r="BB93" s="68"/>
      <c r="BC93" s="68"/>
      <c r="BD93" s="68"/>
      <c r="BE93" s="68"/>
    </row>
    <row r="94" spans="1:57" s="69" customFormat="1" ht="39" customHeight="1">
      <c r="A94" s="216" t="s">
        <v>144</v>
      </c>
      <c r="B94" s="225" t="s">
        <v>116</v>
      </c>
      <c r="C94" s="234" t="s">
        <v>153</v>
      </c>
      <c r="D94" s="229" t="s">
        <v>114</v>
      </c>
      <c r="E94" s="418" t="s">
        <v>368</v>
      </c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22"/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52">
        <v>15</v>
      </c>
      <c r="AD94" s="52">
        <v>10</v>
      </c>
      <c r="AE94" s="97">
        <v>1</v>
      </c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8"/>
      <c r="BA94" s="68"/>
      <c r="BB94" s="68"/>
      <c r="BC94" s="68"/>
      <c r="BD94" s="68"/>
      <c r="BE94" s="68"/>
    </row>
    <row r="95" spans="1:57" s="69" customFormat="1" ht="39" customHeight="1">
      <c r="A95" s="216" t="s">
        <v>145</v>
      </c>
      <c r="B95" s="225" t="s">
        <v>116</v>
      </c>
      <c r="C95" s="234" t="s">
        <v>153</v>
      </c>
      <c r="D95" s="229" t="s">
        <v>144</v>
      </c>
      <c r="E95" s="418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22" t="s">
        <v>368</v>
      </c>
      <c r="R95" s="422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  <c r="AC95" s="52">
        <v>15</v>
      </c>
      <c r="AD95" s="52">
        <v>10</v>
      </c>
      <c r="AE95" s="97">
        <v>1</v>
      </c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8"/>
      <c r="BA95" s="68"/>
      <c r="BB95" s="68"/>
      <c r="BC95" s="68"/>
      <c r="BD95" s="68"/>
      <c r="BE95" s="68"/>
    </row>
    <row r="96" spans="1:57" s="69" customFormat="1" ht="39" customHeight="1">
      <c r="A96" s="214" t="s">
        <v>400</v>
      </c>
      <c r="B96" s="231" t="s">
        <v>116</v>
      </c>
      <c r="C96" s="233" t="s">
        <v>358</v>
      </c>
      <c r="D96" s="233" t="s">
        <v>114</v>
      </c>
      <c r="E96" s="418" t="s">
        <v>368</v>
      </c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22"/>
      <c r="R96" s="422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  <c r="AC96" s="52">
        <v>15</v>
      </c>
      <c r="AD96" s="52">
        <v>10</v>
      </c>
      <c r="AE96" s="97">
        <v>1</v>
      </c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8"/>
      <c r="BA96" s="68"/>
      <c r="BB96" s="68"/>
      <c r="BC96" s="68"/>
      <c r="BD96" s="68"/>
      <c r="BE96" s="68"/>
    </row>
    <row r="97" spans="1:57" s="69" customFormat="1" ht="39" customHeight="1">
      <c r="A97" s="213" t="s">
        <v>364</v>
      </c>
      <c r="B97" s="225" t="s">
        <v>116</v>
      </c>
      <c r="C97" s="234" t="s">
        <v>155</v>
      </c>
      <c r="D97" s="229" t="s">
        <v>114</v>
      </c>
      <c r="E97" s="418"/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 t="s">
        <v>368</v>
      </c>
      <c r="R97" s="418"/>
      <c r="S97" s="418"/>
      <c r="T97" s="418"/>
      <c r="U97" s="418"/>
      <c r="V97" s="418"/>
      <c r="W97" s="418"/>
      <c r="X97" s="418"/>
      <c r="Y97" s="418"/>
      <c r="Z97" s="418"/>
      <c r="AA97" s="418"/>
      <c r="AB97" s="418"/>
      <c r="AC97" s="52">
        <v>15</v>
      </c>
      <c r="AD97" s="52">
        <v>60</v>
      </c>
      <c r="AE97" s="97">
        <v>3</v>
      </c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8"/>
      <c r="BA97" s="68"/>
      <c r="BB97" s="68"/>
      <c r="BC97" s="68"/>
      <c r="BD97" s="68"/>
      <c r="BE97" s="68"/>
    </row>
    <row r="98" spans="1:57" ht="22.5" customHeight="1">
      <c r="A98" s="429" t="s">
        <v>21</v>
      </c>
      <c r="B98" s="430"/>
      <c r="C98" s="430"/>
      <c r="D98" s="431"/>
      <c r="E98" s="138">
        <v>7</v>
      </c>
      <c r="F98" s="139"/>
      <c r="G98" s="139"/>
      <c r="H98" s="138"/>
      <c r="I98" s="139"/>
      <c r="J98" s="139"/>
      <c r="K98" s="138"/>
      <c r="L98" s="139"/>
      <c r="M98" s="139"/>
      <c r="N98" s="138"/>
      <c r="O98" s="139"/>
      <c r="P98" s="139"/>
      <c r="Q98" s="138"/>
      <c r="R98" s="139"/>
      <c r="S98" s="139"/>
      <c r="T98" s="138"/>
      <c r="U98" s="139"/>
      <c r="V98" s="139"/>
      <c r="W98" s="138"/>
      <c r="X98" s="139"/>
      <c r="Y98" s="139"/>
      <c r="Z98" s="138">
        <v>3</v>
      </c>
      <c r="AA98" s="139"/>
      <c r="AB98" s="139"/>
      <c r="AC98" s="136"/>
      <c r="AD98" s="136"/>
      <c r="AE98" s="137">
        <f>SUM(E98:AB98)</f>
        <v>10</v>
      </c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5"/>
      <c r="BA98" s="5"/>
      <c r="BB98" s="5"/>
      <c r="BC98" s="5"/>
      <c r="BD98" s="5"/>
      <c r="BE98" s="5"/>
    </row>
    <row r="99" spans="1:57" ht="25.5" customHeight="1">
      <c r="A99" s="429" t="s">
        <v>22</v>
      </c>
      <c r="B99" s="430"/>
      <c r="C99" s="430"/>
      <c r="D99" s="431"/>
      <c r="E99" s="132"/>
      <c r="F99" s="131"/>
      <c r="G99" s="131"/>
      <c r="H99" s="132"/>
      <c r="I99" s="131"/>
      <c r="J99" s="131"/>
      <c r="K99" s="132"/>
      <c r="L99" s="131"/>
      <c r="M99" s="131"/>
      <c r="N99" s="132"/>
      <c r="O99" s="131"/>
      <c r="P99" s="131"/>
      <c r="Q99" s="132"/>
      <c r="R99" s="131"/>
      <c r="S99" s="131"/>
      <c r="T99" s="132"/>
      <c r="U99" s="131"/>
      <c r="V99" s="131"/>
      <c r="W99" s="132"/>
      <c r="X99" s="131"/>
      <c r="Y99" s="131"/>
      <c r="Z99" s="132">
        <v>10</v>
      </c>
      <c r="AA99" s="131"/>
      <c r="AB99" s="131"/>
      <c r="AC99" s="133"/>
      <c r="AD99" s="133"/>
      <c r="AE99" s="130">
        <f>SUM(Z99)</f>
        <v>10</v>
      </c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5"/>
      <c r="BA99" s="5"/>
      <c r="BB99" s="5"/>
      <c r="BC99" s="5"/>
      <c r="BD99" s="5"/>
      <c r="BE99" s="5"/>
    </row>
    <row r="100" spans="1:57" ht="28.5" customHeight="1">
      <c r="A100" s="441" t="s">
        <v>23</v>
      </c>
      <c r="B100" s="441"/>
      <c r="C100" s="447"/>
      <c r="D100" s="447"/>
      <c r="E100" s="84">
        <f>SUM(E8:E37,E39:E53,E55:E60,E98)</f>
        <v>30</v>
      </c>
      <c r="F100" s="215">
        <f t="shared" ref="F100:V100" si="2">SUM(F8:F99)</f>
        <v>139.5</v>
      </c>
      <c r="G100" s="215">
        <f t="shared" si="2"/>
        <v>445.5</v>
      </c>
      <c r="H100" s="84">
        <f t="shared" si="2"/>
        <v>30</v>
      </c>
      <c r="I100" s="215">
        <f t="shared" si="2"/>
        <v>234.5</v>
      </c>
      <c r="J100" s="215">
        <f t="shared" si="2"/>
        <v>540.5</v>
      </c>
      <c r="K100" s="84">
        <f t="shared" si="2"/>
        <v>29</v>
      </c>
      <c r="L100" s="215">
        <f t="shared" si="2"/>
        <v>217</v>
      </c>
      <c r="M100" s="215">
        <f t="shared" si="2"/>
        <v>493</v>
      </c>
      <c r="N100" s="84">
        <f t="shared" si="2"/>
        <v>31</v>
      </c>
      <c r="O100" s="215">
        <f t="shared" si="2"/>
        <v>202</v>
      </c>
      <c r="P100" s="215">
        <f t="shared" si="2"/>
        <v>483</v>
      </c>
      <c r="Q100" s="84">
        <f t="shared" si="2"/>
        <v>30</v>
      </c>
      <c r="R100" s="215">
        <f t="shared" si="2"/>
        <v>127</v>
      </c>
      <c r="S100" s="215">
        <f t="shared" si="2"/>
        <v>473</v>
      </c>
      <c r="T100" s="84">
        <f t="shared" si="2"/>
        <v>30</v>
      </c>
      <c r="U100" s="215">
        <f t="shared" si="2"/>
        <v>127</v>
      </c>
      <c r="V100" s="215">
        <f t="shared" si="2"/>
        <v>523</v>
      </c>
      <c r="W100" s="84">
        <f>SUM(W14:W99)</f>
        <v>30</v>
      </c>
      <c r="X100" s="215">
        <f>SUM(X8:X99)</f>
        <v>127</v>
      </c>
      <c r="Y100" s="215">
        <f>SUM(Y8:Y99)</f>
        <v>548</v>
      </c>
      <c r="Z100" s="84">
        <f>SUM(Z8:Z99)</f>
        <v>30</v>
      </c>
      <c r="AA100" s="215">
        <f>SUM(AA8:AA99)</f>
        <v>52</v>
      </c>
      <c r="AB100" s="215">
        <f>SUM(AB8:AB99)</f>
        <v>373</v>
      </c>
      <c r="AC100" s="84">
        <f>SUM(AC8:AC60)</f>
        <v>1226</v>
      </c>
      <c r="AD100" s="84">
        <f>SUM(AD8:AD60)</f>
        <v>3879</v>
      </c>
      <c r="AE100" s="85">
        <f>SUM(AE8:AE62,AE98,AE99)</f>
        <v>240</v>
      </c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5"/>
      <c r="BA100" s="5"/>
      <c r="BB100" s="5"/>
      <c r="BC100" s="5"/>
      <c r="BD100" s="5"/>
      <c r="BE100" s="5"/>
    </row>
    <row r="101" spans="1:57" ht="12" customHeight="1"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4"/>
      <c r="AD101" s="4"/>
      <c r="AE101" s="22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5"/>
      <c r="BA101" s="5"/>
      <c r="BB101" s="5"/>
      <c r="BC101" s="5"/>
      <c r="BD101" s="5"/>
      <c r="BE101" s="5"/>
    </row>
    <row r="102" spans="1:57" ht="12" customHeight="1"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4"/>
      <c r="T102" s="2"/>
      <c r="U102" s="2"/>
      <c r="V102" s="2"/>
      <c r="W102" s="2"/>
      <c r="X102" s="2"/>
      <c r="Y102" s="2"/>
      <c r="Z102" s="2"/>
      <c r="AA102" s="2"/>
      <c r="AB102" s="2"/>
      <c r="AC102" s="4"/>
      <c r="AD102" s="4"/>
      <c r="AE102" s="22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5"/>
      <c r="BA102" s="5"/>
      <c r="BB102" s="5"/>
      <c r="BC102" s="5"/>
      <c r="BD102" s="5"/>
      <c r="BE102" s="5"/>
    </row>
    <row r="103" spans="1:57" ht="12" customHeight="1"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4"/>
      <c r="T103" s="2"/>
      <c r="U103" s="2"/>
      <c r="V103" s="2"/>
      <c r="W103" s="2"/>
      <c r="X103" s="2"/>
      <c r="Y103" s="2"/>
      <c r="Z103" s="2"/>
      <c r="AA103" s="2"/>
      <c r="AB103" s="2"/>
      <c r="AC103" s="4"/>
      <c r="AD103" s="4"/>
      <c r="AE103" s="22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5"/>
      <c r="BA103" s="5"/>
      <c r="BB103" s="5"/>
      <c r="BC103" s="5"/>
      <c r="BD103" s="5"/>
      <c r="BE103" s="5"/>
    </row>
    <row r="104" spans="1:57" ht="12" customHeight="1">
      <c r="E104" s="2"/>
      <c r="F104" s="2"/>
      <c r="G104" s="2"/>
      <c r="H104" s="2"/>
      <c r="I104" s="2"/>
      <c r="J104" s="2"/>
      <c r="K104" s="2"/>
      <c r="L104" s="2"/>
      <c r="M104" s="249"/>
      <c r="N104" s="2"/>
      <c r="O104" s="2"/>
      <c r="P104" s="2"/>
      <c r="Q104" s="2"/>
      <c r="R104" s="2"/>
      <c r="S104" s="4"/>
      <c r="T104" s="2"/>
      <c r="U104" s="2"/>
      <c r="V104" s="2"/>
      <c r="W104" s="2"/>
      <c r="X104" s="2"/>
      <c r="Y104" s="2"/>
      <c r="Z104" s="2"/>
      <c r="AA104" s="2"/>
      <c r="AB104" s="2"/>
      <c r="AC104" s="4"/>
      <c r="AD104" s="4"/>
      <c r="AE104" s="22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5"/>
      <c r="BA104" s="5"/>
      <c r="BB104" s="5"/>
      <c r="BC104" s="5"/>
      <c r="BD104" s="5"/>
      <c r="BE104" s="5"/>
    </row>
    <row r="105" spans="1:57" ht="12" customHeight="1">
      <c r="B105" s="304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4"/>
      <c r="T105" s="2"/>
      <c r="U105" s="2"/>
      <c r="V105" s="2"/>
      <c r="W105" s="2"/>
      <c r="X105" s="2"/>
      <c r="Y105" s="2"/>
      <c r="Z105" s="2"/>
      <c r="AA105" s="2"/>
      <c r="AB105" s="2"/>
      <c r="AC105" s="4"/>
      <c r="AD105" s="4"/>
      <c r="AE105" s="22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5"/>
      <c r="BA105" s="5"/>
      <c r="BB105" s="5"/>
      <c r="BC105" s="5"/>
      <c r="BD105" s="5"/>
      <c r="BE105" s="5"/>
    </row>
    <row r="106" spans="1:57" ht="12" customHeight="1"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4"/>
      <c r="S106" s="4"/>
      <c r="T106" s="2"/>
      <c r="U106" s="2"/>
      <c r="V106" s="2"/>
      <c r="W106" s="2"/>
      <c r="X106" s="2"/>
      <c r="Y106" s="2"/>
      <c r="Z106" s="2"/>
      <c r="AA106" s="2"/>
      <c r="AB106" s="2"/>
      <c r="AC106" s="4"/>
      <c r="AD106" s="4"/>
      <c r="AE106" s="22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5"/>
      <c r="BA106" s="5"/>
      <c r="BB106" s="5"/>
      <c r="BC106" s="5"/>
      <c r="BD106" s="5"/>
      <c r="BE106" s="5"/>
    </row>
    <row r="107" spans="1:57" ht="12" customHeight="1"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4"/>
      <c r="S107" s="4"/>
      <c r="T107" s="2"/>
      <c r="U107" s="2"/>
      <c r="V107" s="2"/>
      <c r="W107" s="2"/>
      <c r="X107" s="2"/>
      <c r="Y107" s="2"/>
      <c r="Z107" s="2"/>
      <c r="AA107" s="2"/>
      <c r="AB107" s="2"/>
      <c r="AC107" s="4"/>
      <c r="AD107" s="4"/>
      <c r="AE107" s="22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5"/>
      <c r="BA107" s="5"/>
      <c r="BB107" s="5"/>
      <c r="BC107" s="5"/>
      <c r="BD107" s="5"/>
      <c r="BE107" s="5"/>
    </row>
    <row r="108" spans="1:57" ht="12" customHeight="1"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4"/>
      <c r="S108" s="4"/>
      <c r="T108" s="2"/>
      <c r="U108" s="2"/>
      <c r="V108" s="2"/>
      <c r="W108" s="2"/>
      <c r="X108" s="2"/>
      <c r="Y108" s="2"/>
      <c r="Z108" s="2"/>
      <c r="AA108" s="2"/>
      <c r="AB108" s="2"/>
      <c r="AC108" s="4"/>
      <c r="AD108" s="4"/>
      <c r="AE108" s="22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5"/>
      <c r="BA108" s="5"/>
      <c r="BB108" s="5"/>
      <c r="BC108" s="5"/>
      <c r="BD108" s="5"/>
      <c r="BE108" s="5"/>
    </row>
    <row r="109" spans="1:57" ht="12" customHeight="1"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4"/>
      <c r="S109" s="4"/>
      <c r="T109" s="2"/>
      <c r="U109" s="2"/>
      <c r="V109" s="2"/>
      <c r="W109" s="2"/>
      <c r="X109" s="2"/>
      <c r="Y109" s="2"/>
      <c r="Z109" s="2"/>
      <c r="AA109" s="2"/>
      <c r="AB109" s="2"/>
      <c r="AC109" s="4"/>
      <c r="AD109" s="4"/>
      <c r="AE109" s="22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5"/>
      <c r="BA109" s="5"/>
      <c r="BB109" s="5"/>
      <c r="BC109" s="5"/>
      <c r="BD109" s="5"/>
      <c r="BE109" s="5"/>
    </row>
    <row r="110" spans="1:57" ht="12" customHeight="1"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4"/>
      <c r="S110" s="4"/>
      <c r="T110" s="2"/>
      <c r="U110" s="2"/>
      <c r="V110" s="2"/>
      <c r="W110" s="2"/>
      <c r="X110" s="2"/>
      <c r="Y110" s="2"/>
      <c r="Z110" s="2"/>
      <c r="AA110" s="2"/>
      <c r="AB110" s="2"/>
      <c r="AC110" s="4"/>
      <c r="AD110" s="4"/>
      <c r="AE110" s="22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5"/>
      <c r="BA110" s="5"/>
      <c r="BB110" s="5"/>
      <c r="BC110" s="5"/>
      <c r="BD110" s="5"/>
      <c r="BE110" s="5"/>
    </row>
    <row r="111" spans="1:57" ht="12" customHeight="1">
      <c r="A111" s="65"/>
      <c r="B111" s="305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4"/>
      <c r="Q111" s="2"/>
      <c r="R111" s="4"/>
      <c r="S111" s="4"/>
      <c r="T111" s="2"/>
      <c r="U111" s="2"/>
      <c r="V111" s="2"/>
      <c r="W111" s="2"/>
      <c r="X111" s="2"/>
      <c r="Y111" s="2"/>
      <c r="Z111" s="2"/>
      <c r="AA111" s="2"/>
      <c r="AB111" s="2"/>
      <c r="AC111" s="4"/>
      <c r="AD111" s="4"/>
      <c r="AE111" s="22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5"/>
      <c r="BA111" s="5"/>
      <c r="BB111" s="5"/>
      <c r="BC111" s="5"/>
      <c r="BD111" s="5"/>
      <c r="BE111" s="5"/>
    </row>
    <row r="112" spans="1:57" ht="12" customHeight="1"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4"/>
      <c r="S112" s="4"/>
      <c r="T112" s="2"/>
      <c r="U112" s="2"/>
      <c r="V112" s="2"/>
      <c r="W112" s="2"/>
      <c r="X112" s="2"/>
      <c r="Y112" s="2"/>
      <c r="Z112" s="2"/>
      <c r="AA112" s="2"/>
      <c r="AB112" s="2"/>
      <c r="AC112" s="4"/>
      <c r="AD112" s="4"/>
      <c r="AE112" s="22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5"/>
      <c r="BA112" s="5"/>
      <c r="BB112" s="5"/>
      <c r="BC112" s="5"/>
      <c r="BD112" s="5"/>
      <c r="BE112" s="5"/>
    </row>
    <row r="113" spans="2:57" ht="12" customHeight="1">
      <c r="B113" s="304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4"/>
      <c r="R113" s="4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4"/>
      <c r="AD113" s="4"/>
      <c r="AE113" s="22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5"/>
      <c r="BA113" s="5"/>
      <c r="BB113" s="5"/>
      <c r="BC113" s="5"/>
      <c r="BD113" s="5"/>
      <c r="BE113" s="5"/>
    </row>
    <row r="114" spans="2:57" ht="12" customHeight="1"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4"/>
      <c r="AD114" s="4"/>
      <c r="AE114" s="22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5"/>
      <c r="BA114" s="5"/>
      <c r="BB114" s="5"/>
      <c r="BC114" s="5"/>
      <c r="BD114" s="5"/>
      <c r="BE114" s="5"/>
    </row>
    <row r="115" spans="2:57" ht="12" customHeight="1"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4"/>
      <c r="AD115" s="4"/>
      <c r="AE115" s="22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5"/>
      <c r="BA115" s="5"/>
      <c r="BB115" s="5"/>
      <c r="BC115" s="5"/>
      <c r="BD115" s="5"/>
      <c r="BE115" s="5"/>
    </row>
    <row r="116" spans="2:57" ht="12" customHeight="1"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4"/>
      <c r="AD116" s="4"/>
      <c r="AE116" s="22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5"/>
      <c r="BA116" s="5"/>
      <c r="BB116" s="5"/>
      <c r="BC116" s="5"/>
      <c r="BD116" s="5"/>
      <c r="BE116" s="5"/>
    </row>
    <row r="117" spans="2:57" ht="12" customHeight="1"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4"/>
      <c r="AD117" s="4"/>
      <c r="AE117" s="22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5"/>
      <c r="BA117" s="5"/>
      <c r="BB117" s="5"/>
      <c r="BC117" s="5"/>
      <c r="BD117" s="5"/>
      <c r="BE117" s="5"/>
    </row>
    <row r="118" spans="2:57" ht="12" customHeight="1"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4"/>
      <c r="AD118" s="4"/>
      <c r="AE118" s="22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5"/>
      <c r="BA118" s="5"/>
      <c r="BB118" s="5"/>
      <c r="BC118" s="5"/>
      <c r="BD118" s="5"/>
      <c r="BE118" s="5"/>
    </row>
    <row r="119" spans="2:57" ht="12" customHeight="1"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4"/>
      <c r="AD119" s="4"/>
      <c r="AE119" s="22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5"/>
      <c r="BA119" s="5"/>
      <c r="BB119" s="5"/>
      <c r="BC119" s="5"/>
      <c r="BD119" s="5"/>
      <c r="BE119" s="5"/>
    </row>
    <row r="120" spans="2:57" ht="12" customHeight="1"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4"/>
      <c r="AD120" s="4"/>
      <c r="AE120" s="22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5"/>
      <c r="BA120" s="5"/>
      <c r="BB120" s="5"/>
      <c r="BC120" s="5"/>
      <c r="BD120" s="5"/>
      <c r="BE120" s="5"/>
    </row>
    <row r="121" spans="2:57" ht="12" customHeight="1"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4"/>
      <c r="AD121" s="4"/>
      <c r="AE121" s="22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5"/>
      <c r="BA121" s="5"/>
      <c r="BB121" s="5"/>
      <c r="BC121" s="5"/>
      <c r="BD121" s="5"/>
      <c r="BE121" s="5"/>
    </row>
    <row r="122" spans="2:57" ht="12" customHeight="1"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4"/>
      <c r="AD122" s="4"/>
      <c r="AE122" s="22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5"/>
      <c r="BA122" s="5"/>
      <c r="BB122" s="5"/>
      <c r="BC122" s="5"/>
      <c r="BD122" s="5"/>
      <c r="BE122" s="5"/>
    </row>
    <row r="123" spans="2:57" ht="12" customHeight="1"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4"/>
      <c r="AD123" s="4"/>
      <c r="AE123" s="22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5"/>
      <c r="BA123" s="5"/>
      <c r="BB123" s="5"/>
      <c r="BC123" s="5"/>
      <c r="BD123" s="5"/>
      <c r="BE123" s="5"/>
    </row>
    <row r="124" spans="2:57" ht="12" customHeight="1"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4"/>
      <c r="AD124" s="4"/>
      <c r="AE124" s="22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5"/>
      <c r="BA124" s="5"/>
      <c r="BB124" s="5"/>
      <c r="BC124" s="5"/>
      <c r="BD124" s="5"/>
      <c r="BE124" s="5"/>
    </row>
    <row r="125" spans="2:57" ht="12" customHeight="1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4"/>
      <c r="AD125" s="4"/>
      <c r="AE125" s="22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5"/>
      <c r="BA125" s="5"/>
      <c r="BB125" s="5"/>
      <c r="BC125" s="5"/>
      <c r="BD125" s="5"/>
      <c r="BE125" s="5"/>
    </row>
    <row r="126" spans="2:57" ht="12" customHeight="1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4"/>
      <c r="AD126" s="4"/>
      <c r="AE126" s="22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5"/>
      <c r="BA126" s="5"/>
      <c r="BB126" s="5"/>
      <c r="BC126" s="5"/>
      <c r="BD126" s="5"/>
      <c r="BE126" s="5"/>
    </row>
    <row r="127" spans="2:57" ht="12" customHeight="1"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4"/>
      <c r="AD127" s="4"/>
      <c r="AE127" s="22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5"/>
      <c r="BA127" s="5"/>
      <c r="BB127" s="5"/>
      <c r="BC127" s="5"/>
      <c r="BD127" s="5"/>
      <c r="BE127" s="5"/>
    </row>
    <row r="128" spans="2:57" ht="12" customHeight="1"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4"/>
      <c r="AD128" s="4"/>
      <c r="AE128" s="22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5"/>
      <c r="BA128" s="5"/>
      <c r="BB128" s="5"/>
      <c r="BC128" s="5"/>
      <c r="BD128" s="5"/>
      <c r="BE128" s="5"/>
    </row>
    <row r="129" spans="5:57" ht="12" customHeight="1"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4"/>
      <c r="AD129" s="4"/>
      <c r="AE129" s="22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5"/>
      <c r="BA129" s="5"/>
      <c r="BB129" s="5"/>
      <c r="BC129" s="5"/>
      <c r="BD129" s="5"/>
      <c r="BE129" s="5"/>
    </row>
    <row r="130" spans="5:57" ht="12" customHeight="1"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4"/>
      <c r="AD130" s="4"/>
      <c r="AE130" s="22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5"/>
      <c r="BA130" s="5"/>
      <c r="BB130" s="5"/>
      <c r="BC130" s="5"/>
      <c r="BD130" s="5"/>
      <c r="BE130" s="5"/>
    </row>
    <row r="131" spans="5:57" ht="12" customHeight="1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4"/>
      <c r="AD131" s="4"/>
      <c r="AE131" s="22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5"/>
      <c r="BA131" s="5"/>
      <c r="BB131" s="5"/>
      <c r="BC131" s="5"/>
      <c r="BD131" s="5"/>
      <c r="BE131" s="5"/>
    </row>
    <row r="132" spans="5:57" ht="12" customHeight="1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4"/>
      <c r="AD132" s="4"/>
      <c r="AE132" s="22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5"/>
      <c r="BA132" s="5"/>
      <c r="BB132" s="5"/>
      <c r="BC132" s="5"/>
      <c r="BD132" s="5"/>
      <c r="BE132" s="5"/>
    </row>
    <row r="133" spans="5:57" ht="12" customHeight="1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4"/>
      <c r="AD133" s="4"/>
      <c r="AE133" s="22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5"/>
      <c r="BA133" s="5"/>
      <c r="BB133" s="5"/>
      <c r="BC133" s="5"/>
      <c r="BD133" s="5"/>
      <c r="BE133" s="5"/>
    </row>
    <row r="134" spans="5:57" ht="12" customHeight="1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4"/>
      <c r="AD134" s="4"/>
      <c r="AE134" s="22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5"/>
      <c r="BA134" s="5"/>
      <c r="BB134" s="5"/>
      <c r="BC134" s="5"/>
      <c r="BD134" s="5"/>
      <c r="BE134" s="5"/>
    </row>
    <row r="135" spans="5:57" ht="12" customHeight="1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4"/>
      <c r="AD135" s="4"/>
      <c r="AE135" s="22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5"/>
      <c r="BA135" s="5"/>
      <c r="BB135" s="5"/>
      <c r="BC135" s="5"/>
      <c r="BD135" s="5"/>
      <c r="BE135" s="5"/>
    </row>
    <row r="136" spans="5:57" ht="12" customHeight="1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4"/>
      <c r="AD136" s="4"/>
      <c r="AE136" s="22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5"/>
      <c r="BA136" s="5"/>
      <c r="BB136" s="5"/>
      <c r="BC136" s="5"/>
      <c r="BD136" s="5"/>
      <c r="BE136" s="5"/>
    </row>
    <row r="137" spans="5:57" ht="12" customHeight="1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4"/>
      <c r="AD137" s="4"/>
      <c r="AE137" s="22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5"/>
      <c r="BA137" s="5"/>
      <c r="BB137" s="5"/>
      <c r="BC137" s="5"/>
      <c r="BD137" s="5"/>
      <c r="BE137" s="5"/>
    </row>
    <row r="138" spans="5:57" ht="12" customHeight="1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4"/>
      <c r="AD138" s="4"/>
      <c r="AE138" s="22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5"/>
      <c r="BA138" s="5"/>
      <c r="BB138" s="5"/>
      <c r="BC138" s="5"/>
      <c r="BD138" s="5"/>
      <c r="BE138" s="5"/>
    </row>
    <row r="139" spans="5:57" ht="12" customHeight="1"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4"/>
      <c r="AD139" s="4"/>
      <c r="AE139" s="22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5"/>
      <c r="BA139" s="5"/>
      <c r="BB139" s="5"/>
      <c r="BC139" s="5"/>
      <c r="BD139" s="5"/>
      <c r="BE139" s="5"/>
    </row>
    <row r="140" spans="5:57" ht="12" customHeight="1"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4"/>
      <c r="AD140" s="4"/>
      <c r="AE140" s="22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5"/>
      <c r="BA140" s="5"/>
      <c r="BB140" s="5"/>
      <c r="BC140" s="5"/>
      <c r="BD140" s="5"/>
      <c r="BE140" s="5"/>
    </row>
    <row r="141" spans="5:57" ht="12" customHeight="1"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4"/>
      <c r="AD141" s="4"/>
      <c r="AE141" s="22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5"/>
      <c r="BA141" s="5"/>
      <c r="BB141" s="5"/>
      <c r="BC141" s="5"/>
      <c r="BD141" s="5"/>
      <c r="BE141" s="5"/>
    </row>
    <row r="142" spans="5:57" ht="12" customHeight="1"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4"/>
      <c r="AD142" s="4"/>
      <c r="AE142" s="22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5"/>
      <c r="BA142" s="5"/>
      <c r="BB142" s="5"/>
      <c r="BC142" s="5"/>
      <c r="BD142" s="5"/>
      <c r="BE142" s="5"/>
    </row>
    <row r="143" spans="5:57" ht="12" customHeight="1"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4"/>
      <c r="AD143" s="4"/>
      <c r="AE143" s="22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5"/>
      <c r="BA143" s="5"/>
      <c r="BB143" s="5"/>
      <c r="BC143" s="5"/>
      <c r="BD143" s="5"/>
      <c r="BE143" s="5"/>
    </row>
    <row r="144" spans="5:57" ht="12" customHeight="1"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4"/>
      <c r="AD144" s="4"/>
      <c r="AE144" s="22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5"/>
      <c r="BA144" s="5"/>
      <c r="BB144" s="5"/>
      <c r="BC144" s="5"/>
      <c r="BD144" s="5"/>
      <c r="BE144" s="5"/>
    </row>
    <row r="145" spans="5:57" ht="12" customHeight="1"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4"/>
      <c r="AD145" s="4"/>
      <c r="AE145" s="22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5"/>
      <c r="BA145" s="5"/>
      <c r="BB145" s="5"/>
      <c r="BC145" s="5"/>
      <c r="BD145" s="5"/>
      <c r="BE145" s="5"/>
    </row>
    <row r="146" spans="5:57" ht="12" customHeight="1"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4"/>
      <c r="AD146" s="4"/>
      <c r="AE146" s="22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5"/>
      <c r="BA146" s="5"/>
      <c r="BB146" s="5"/>
      <c r="BC146" s="5"/>
      <c r="BD146" s="5"/>
      <c r="BE146" s="5"/>
    </row>
    <row r="147" spans="5:57" ht="12" customHeight="1"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4"/>
      <c r="AD147" s="4"/>
      <c r="AE147" s="22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5"/>
      <c r="BA147" s="5"/>
      <c r="BB147" s="5"/>
      <c r="BC147" s="5"/>
      <c r="BD147" s="5"/>
      <c r="BE147" s="5"/>
    </row>
    <row r="148" spans="5:57" ht="12" customHeight="1"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4"/>
      <c r="AD148" s="4"/>
      <c r="AE148" s="22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5"/>
      <c r="BA148" s="5"/>
      <c r="BB148" s="5"/>
      <c r="BC148" s="5"/>
      <c r="BD148" s="5"/>
      <c r="BE148" s="5"/>
    </row>
    <row r="149" spans="5:57" ht="12" customHeight="1"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4"/>
      <c r="AD149" s="4"/>
      <c r="AE149" s="22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5"/>
      <c r="BA149" s="5"/>
      <c r="BB149" s="5"/>
      <c r="BC149" s="5"/>
      <c r="BD149" s="5"/>
      <c r="BE149" s="5"/>
    </row>
    <row r="150" spans="5:57" ht="12" customHeight="1"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4"/>
      <c r="AD150" s="4"/>
      <c r="AE150" s="22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5"/>
      <c r="BA150" s="5"/>
      <c r="BB150" s="5"/>
      <c r="BC150" s="5"/>
      <c r="BD150" s="5"/>
      <c r="BE150" s="5"/>
    </row>
    <row r="151" spans="5:57" ht="12" customHeight="1"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4"/>
      <c r="AD151" s="4"/>
      <c r="AE151" s="22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5"/>
      <c r="BA151" s="5"/>
      <c r="BB151" s="5"/>
      <c r="BC151" s="5"/>
      <c r="BD151" s="5"/>
      <c r="BE151" s="5"/>
    </row>
    <row r="152" spans="5:57" ht="12" customHeight="1"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4"/>
      <c r="AD152" s="4"/>
      <c r="AE152" s="22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5"/>
      <c r="BA152" s="5"/>
      <c r="BB152" s="5"/>
      <c r="BC152" s="5"/>
      <c r="BD152" s="5"/>
      <c r="BE152" s="5"/>
    </row>
    <row r="153" spans="5:57" ht="12" customHeight="1"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4"/>
      <c r="AD153" s="4"/>
      <c r="AE153" s="22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5"/>
      <c r="BA153" s="5"/>
      <c r="BB153" s="5"/>
      <c r="BC153" s="5"/>
      <c r="BD153" s="5"/>
      <c r="BE153" s="5"/>
    </row>
    <row r="154" spans="5:57" ht="12" customHeight="1"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4"/>
      <c r="AD154" s="4"/>
      <c r="AE154" s="22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5"/>
      <c r="BA154" s="5"/>
      <c r="BB154" s="5"/>
      <c r="BC154" s="5"/>
      <c r="BD154" s="5"/>
      <c r="BE154" s="5"/>
    </row>
    <row r="155" spans="5:57" ht="12" customHeight="1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4"/>
      <c r="AD155" s="4"/>
      <c r="AE155" s="22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5"/>
      <c r="BA155" s="5"/>
      <c r="BB155" s="5"/>
      <c r="BC155" s="5"/>
      <c r="BD155" s="5"/>
      <c r="BE155" s="5"/>
    </row>
    <row r="156" spans="5:57" ht="12" customHeight="1"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4"/>
      <c r="AD156" s="4"/>
      <c r="AE156" s="22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5"/>
      <c r="BA156" s="5"/>
      <c r="BB156" s="5"/>
      <c r="BC156" s="5"/>
      <c r="BD156" s="5"/>
      <c r="BE156" s="5"/>
    </row>
    <row r="157" spans="5:57" ht="12" customHeight="1"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4"/>
      <c r="AD157" s="4"/>
      <c r="AE157" s="22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5"/>
      <c r="BA157" s="5"/>
      <c r="BB157" s="5"/>
      <c r="BC157" s="5"/>
      <c r="BD157" s="5"/>
      <c r="BE157" s="5"/>
    </row>
    <row r="158" spans="5:57" ht="12" customHeight="1"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4"/>
      <c r="AD158" s="4"/>
      <c r="AE158" s="22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5"/>
      <c r="BA158" s="5"/>
      <c r="BB158" s="5"/>
      <c r="BC158" s="5"/>
      <c r="BD158" s="5"/>
      <c r="BE158" s="5"/>
    </row>
    <row r="159" spans="5:57" ht="12" customHeight="1"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4"/>
      <c r="AD159" s="4"/>
      <c r="AE159" s="22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5"/>
      <c r="BA159" s="5"/>
      <c r="BB159" s="5"/>
      <c r="BC159" s="5"/>
      <c r="BD159" s="5"/>
      <c r="BE159" s="5"/>
    </row>
    <row r="160" spans="5:57" ht="12" customHeight="1"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4"/>
      <c r="AD160" s="4"/>
      <c r="AE160" s="22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5"/>
      <c r="BA160" s="5"/>
      <c r="BB160" s="5"/>
      <c r="BC160" s="5"/>
      <c r="BD160" s="5"/>
      <c r="BE160" s="5"/>
    </row>
    <row r="161" spans="5:57" ht="12" customHeight="1"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4"/>
      <c r="AD161" s="4"/>
      <c r="AE161" s="22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5"/>
      <c r="BA161" s="5"/>
      <c r="BB161" s="5"/>
      <c r="BC161" s="5"/>
      <c r="BD161" s="5"/>
      <c r="BE161" s="5"/>
    </row>
    <row r="162" spans="5:57" ht="12" customHeight="1"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4"/>
      <c r="AD162" s="4"/>
      <c r="AE162" s="22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5"/>
      <c r="BA162" s="5"/>
      <c r="BB162" s="5"/>
      <c r="BC162" s="5"/>
      <c r="BD162" s="5"/>
      <c r="BE162" s="5"/>
    </row>
    <row r="163" spans="5:57" ht="12" customHeight="1"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4"/>
      <c r="AD163" s="4"/>
      <c r="AE163" s="22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5"/>
      <c r="BA163" s="5"/>
      <c r="BB163" s="5"/>
      <c r="BC163" s="5"/>
      <c r="BD163" s="5"/>
      <c r="BE163" s="5"/>
    </row>
    <row r="164" spans="5:57" ht="12" customHeight="1"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4"/>
      <c r="AD164" s="4"/>
      <c r="AE164" s="22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5"/>
      <c r="BA164" s="5"/>
      <c r="BB164" s="5"/>
      <c r="BC164" s="5"/>
      <c r="BD164" s="5"/>
      <c r="BE164" s="5"/>
    </row>
    <row r="165" spans="5:57" ht="12" customHeight="1"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4"/>
      <c r="AD165" s="4"/>
      <c r="AE165" s="22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5"/>
      <c r="BA165" s="5"/>
      <c r="BB165" s="5"/>
      <c r="BC165" s="5"/>
      <c r="BD165" s="5"/>
      <c r="BE165" s="5"/>
    </row>
    <row r="166" spans="5:57" ht="12" customHeight="1"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4"/>
      <c r="AD166" s="4"/>
      <c r="AE166" s="22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5"/>
      <c r="BA166" s="5"/>
      <c r="BB166" s="5"/>
      <c r="BC166" s="5"/>
      <c r="BD166" s="5"/>
      <c r="BE166" s="5"/>
    </row>
    <row r="167" spans="5:57" ht="12" customHeight="1"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4"/>
      <c r="AD167" s="4"/>
      <c r="AE167" s="22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5"/>
      <c r="BA167" s="5"/>
      <c r="BB167" s="5"/>
      <c r="BC167" s="5"/>
      <c r="BD167" s="5"/>
      <c r="BE167" s="5"/>
    </row>
    <row r="168" spans="5:57" ht="12" customHeight="1"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4"/>
      <c r="AD168" s="4"/>
      <c r="AE168" s="22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5"/>
      <c r="BA168" s="5"/>
      <c r="BB168" s="5"/>
      <c r="BC168" s="5"/>
      <c r="BD168" s="5"/>
      <c r="BE168" s="5"/>
    </row>
    <row r="169" spans="5:57" ht="12" customHeight="1"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4"/>
      <c r="AD169" s="4"/>
      <c r="AE169" s="22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5"/>
      <c r="BA169" s="5"/>
      <c r="BB169" s="5"/>
      <c r="BC169" s="5"/>
      <c r="BD169" s="5"/>
      <c r="BE169" s="5"/>
    </row>
    <row r="170" spans="5:57" ht="12" customHeight="1"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4"/>
      <c r="AD170" s="4"/>
      <c r="AE170" s="22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5"/>
      <c r="BA170" s="5"/>
      <c r="BB170" s="5"/>
      <c r="BC170" s="5"/>
      <c r="BD170" s="5"/>
      <c r="BE170" s="5"/>
    </row>
    <row r="171" spans="5:57" ht="12" customHeight="1"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4"/>
      <c r="AD171" s="4"/>
      <c r="AE171" s="22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5"/>
      <c r="BA171" s="5"/>
      <c r="BB171" s="5"/>
      <c r="BC171" s="5"/>
      <c r="BD171" s="5"/>
      <c r="BE171" s="5"/>
    </row>
    <row r="172" spans="5:57" ht="12" customHeight="1"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4"/>
      <c r="AD172" s="4"/>
      <c r="AE172" s="22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5"/>
      <c r="BA172" s="5"/>
      <c r="BB172" s="5"/>
      <c r="BC172" s="5"/>
      <c r="BD172" s="5"/>
      <c r="BE172" s="5"/>
    </row>
    <row r="173" spans="5:57" ht="12" customHeight="1"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4"/>
      <c r="AD173" s="4"/>
      <c r="AE173" s="22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5"/>
      <c r="BA173" s="5"/>
      <c r="BB173" s="5"/>
      <c r="BC173" s="5"/>
      <c r="BD173" s="5"/>
      <c r="BE173" s="5"/>
    </row>
    <row r="174" spans="5:57" ht="12" customHeight="1"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4"/>
      <c r="AD174" s="4"/>
      <c r="AE174" s="22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5"/>
      <c r="BA174" s="5"/>
      <c r="BB174" s="5"/>
      <c r="BC174" s="5"/>
      <c r="BD174" s="5"/>
      <c r="BE174" s="5"/>
    </row>
    <row r="175" spans="5:57" ht="12" customHeight="1"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4"/>
      <c r="AD175" s="4"/>
      <c r="AE175" s="22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5"/>
      <c r="BA175" s="5"/>
      <c r="BB175" s="5"/>
      <c r="BC175" s="5"/>
      <c r="BD175" s="5"/>
      <c r="BE175" s="5"/>
    </row>
    <row r="176" spans="5:57" ht="12" customHeight="1"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4"/>
      <c r="AD176" s="4"/>
      <c r="AE176" s="22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5"/>
      <c r="BA176" s="5"/>
      <c r="BB176" s="5"/>
      <c r="BC176" s="5"/>
      <c r="BD176" s="5"/>
      <c r="BE176" s="5"/>
    </row>
    <row r="177" spans="5:57" ht="12" customHeight="1"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4"/>
      <c r="AD177" s="4"/>
      <c r="AE177" s="22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5"/>
      <c r="BA177" s="5"/>
      <c r="BB177" s="5"/>
      <c r="BC177" s="5"/>
      <c r="BD177" s="5"/>
      <c r="BE177" s="5"/>
    </row>
    <row r="178" spans="5:57" ht="12" customHeight="1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4"/>
      <c r="AD178" s="4"/>
      <c r="AE178" s="22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5"/>
      <c r="BA178" s="5"/>
      <c r="BB178" s="5"/>
      <c r="BC178" s="5"/>
      <c r="BD178" s="5"/>
      <c r="BE178" s="5"/>
    </row>
    <row r="179" spans="5:57" ht="12" customHeight="1"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4"/>
      <c r="AD179" s="4"/>
      <c r="AE179" s="22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5"/>
      <c r="BA179" s="5"/>
      <c r="BB179" s="5"/>
      <c r="BC179" s="5"/>
      <c r="BD179" s="5"/>
      <c r="BE179" s="5"/>
    </row>
    <row r="180" spans="5:57" ht="12" customHeight="1"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4"/>
      <c r="AD180" s="4"/>
      <c r="AE180" s="22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5"/>
      <c r="BA180" s="5"/>
      <c r="BB180" s="5"/>
      <c r="BC180" s="5"/>
      <c r="BD180" s="5"/>
      <c r="BE180" s="5"/>
    </row>
    <row r="181" spans="5:57" ht="12" customHeight="1"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4"/>
      <c r="AD181" s="4"/>
      <c r="AE181" s="22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5"/>
      <c r="BA181" s="5"/>
      <c r="BB181" s="5"/>
      <c r="BC181" s="5"/>
      <c r="BD181" s="5"/>
      <c r="BE181" s="5"/>
    </row>
    <row r="182" spans="5:57" ht="12" customHeight="1"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4"/>
      <c r="AD182" s="4"/>
      <c r="AE182" s="22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5"/>
      <c r="BA182" s="5"/>
      <c r="BB182" s="5"/>
      <c r="BC182" s="5"/>
      <c r="BD182" s="5"/>
      <c r="BE182" s="5"/>
    </row>
    <row r="183" spans="5:57" ht="12" customHeight="1"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4"/>
      <c r="AD183" s="4"/>
      <c r="AE183" s="22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5"/>
      <c r="BA183" s="5"/>
      <c r="BB183" s="5"/>
      <c r="BC183" s="5"/>
      <c r="BD183" s="5"/>
      <c r="BE183" s="5"/>
    </row>
    <row r="184" spans="5:57" ht="12" customHeight="1"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4"/>
      <c r="AD184" s="4"/>
      <c r="AE184" s="22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5"/>
      <c r="BA184" s="5"/>
      <c r="BB184" s="5"/>
      <c r="BC184" s="5"/>
      <c r="BD184" s="5"/>
      <c r="BE184" s="5"/>
    </row>
    <row r="185" spans="5:57" ht="12" customHeight="1"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4"/>
      <c r="AD185" s="4"/>
      <c r="AE185" s="22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5"/>
      <c r="BA185" s="5"/>
      <c r="BB185" s="5"/>
      <c r="BC185" s="5"/>
      <c r="BD185" s="5"/>
      <c r="BE185" s="5"/>
    </row>
    <row r="186" spans="5:57" ht="12" customHeight="1"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4"/>
      <c r="AD186" s="4"/>
      <c r="AE186" s="22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5"/>
      <c r="BA186" s="5"/>
      <c r="BB186" s="5"/>
      <c r="BC186" s="5"/>
      <c r="BD186" s="5"/>
      <c r="BE186" s="5"/>
    </row>
    <row r="187" spans="5:57" ht="12" customHeight="1"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4"/>
      <c r="AD187" s="4"/>
      <c r="AE187" s="22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5"/>
      <c r="BA187" s="5"/>
      <c r="BB187" s="5"/>
      <c r="BC187" s="5"/>
      <c r="BD187" s="5"/>
      <c r="BE187" s="5"/>
    </row>
    <row r="188" spans="5:57" ht="12" customHeight="1"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4"/>
      <c r="AD188" s="4"/>
      <c r="AE188" s="22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5"/>
      <c r="BA188" s="5"/>
      <c r="BB188" s="5"/>
      <c r="BC188" s="5"/>
      <c r="BD188" s="5"/>
      <c r="BE188" s="5"/>
    </row>
    <row r="189" spans="5:57" ht="12" customHeight="1"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4"/>
      <c r="AD189" s="4"/>
      <c r="AE189" s="22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5"/>
      <c r="BA189" s="5"/>
      <c r="BB189" s="5"/>
      <c r="BC189" s="5"/>
      <c r="BD189" s="5"/>
      <c r="BE189" s="5"/>
    </row>
    <row r="190" spans="5:57" ht="12" customHeight="1"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4"/>
      <c r="AD190" s="4"/>
      <c r="AE190" s="22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5"/>
      <c r="BA190" s="5"/>
      <c r="BB190" s="5"/>
      <c r="BC190" s="5"/>
      <c r="BD190" s="5"/>
      <c r="BE190" s="5"/>
    </row>
    <row r="191" spans="5:57" ht="12" customHeight="1"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4"/>
      <c r="AD191" s="4"/>
      <c r="AE191" s="22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5"/>
      <c r="BA191" s="5"/>
      <c r="BB191" s="5"/>
      <c r="BC191" s="5"/>
      <c r="BD191" s="5"/>
      <c r="BE191" s="5"/>
    </row>
    <row r="192" spans="5:57" ht="12" customHeight="1"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4"/>
      <c r="AD192" s="4"/>
      <c r="AE192" s="22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5"/>
      <c r="BA192" s="5"/>
      <c r="BB192" s="5"/>
      <c r="BC192" s="5"/>
      <c r="BD192" s="5"/>
      <c r="BE192" s="5"/>
    </row>
    <row r="193" spans="5:57" ht="12" customHeight="1"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4"/>
      <c r="AD193" s="4"/>
      <c r="AE193" s="22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5"/>
      <c r="BA193" s="5"/>
      <c r="BB193" s="5"/>
      <c r="BC193" s="5"/>
      <c r="BD193" s="5"/>
      <c r="BE193" s="5"/>
    </row>
    <row r="194" spans="5:57" ht="12" customHeight="1"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4"/>
      <c r="AD194" s="4"/>
      <c r="AE194" s="22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5"/>
      <c r="BA194" s="5"/>
      <c r="BB194" s="5"/>
      <c r="BC194" s="5"/>
      <c r="BD194" s="5"/>
      <c r="BE194" s="5"/>
    </row>
    <row r="195" spans="5:57" ht="12" customHeight="1"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4"/>
      <c r="AD195" s="4"/>
      <c r="AE195" s="22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5"/>
      <c r="BA195" s="5"/>
      <c r="BB195" s="5"/>
      <c r="BC195" s="5"/>
      <c r="BD195" s="5"/>
      <c r="BE195" s="5"/>
    </row>
    <row r="196" spans="5:57" ht="12" customHeight="1"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4"/>
      <c r="AD196" s="4"/>
      <c r="AE196" s="22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5"/>
      <c r="BA196" s="5"/>
      <c r="BB196" s="5"/>
      <c r="BC196" s="5"/>
      <c r="BD196" s="5"/>
      <c r="BE196" s="5"/>
    </row>
    <row r="197" spans="5:57" ht="12" customHeight="1"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4"/>
      <c r="AD197" s="4"/>
      <c r="AE197" s="22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5"/>
      <c r="BA197" s="5"/>
      <c r="BB197" s="5"/>
      <c r="BC197" s="5"/>
      <c r="BD197" s="5"/>
      <c r="BE197" s="5"/>
    </row>
    <row r="198" spans="5:57" ht="12" customHeight="1"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4"/>
      <c r="AD198" s="4"/>
      <c r="AE198" s="22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5"/>
      <c r="BA198" s="5"/>
      <c r="BB198" s="5"/>
      <c r="BC198" s="5"/>
      <c r="BD198" s="5"/>
      <c r="BE198" s="5"/>
    </row>
    <row r="199" spans="5:57" ht="12" customHeight="1"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4"/>
      <c r="AD199" s="4"/>
      <c r="AE199" s="22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5"/>
      <c r="BA199" s="5"/>
      <c r="BB199" s="5"/>
      <c r="BC199" s="5"/>
      <c r="BD199" s="5"/>
      <c r="BE199" s="5"/>
    </row>
    <row r="200" spans="5:57" ht="12" customHeight="1"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4"/>
      <c r="AD200" s="4"/>
      <c r="AE200" s="22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5"/>
      <c r="BA200" s="5"/>
      <c r="BB200" s="5"/>
      <c r="BC200" s="5"/>
      <c r="BD200" s="5"/>
      <c r="BE200" s="5"/>
    </row>
    <row r="201" spans="5:57" ht="12" customHeight="1"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4"/>
      <c r="AD201" s="4"/>
      <c r="AE201" s="22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5"/>
      <c r="BA201" s="5"/>
      <c r="BB201" s="5"/>
      <c r="BC201" s="5"/>
      <c r="BD201" s="5"/>
      <c r="BE201" s="5"/>
    </row>
    <row r="202" spans="5:57" ht="12" customHeight="1"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4"/>
      <c r="AD202" s="4"/>
      <c r="AE202" s="22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5"/>
      <c r="BA202" s="5"/>
      <c r="BB202" s="5"/>
      <c r="BC202" s="5"/>
      <c r="BD202" s="5"/>
      <c r="BE202" s="5"/>
    </row>
    <row r="203" spans="5:57" ht="12" customHeight="1"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4"/>
      <c r="AD203" s="4"/>
      <c r="AE203" s="22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5"/>
      <c r="BA203" s="5"/>
      <c r="BB203" s="5"/>
      <c r="BC203" s="5"/>
      <c r="BD203" s="5"/>
      <c r="BE203" s="5"/>
    </row>
    <row r="204" spans="5:57" ht="12" customHeight="1"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4"/>
      <c r="AD204" s="4"/>
      <c r="AE204" s="22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5"/>
      <c r="BA204" s="5"/>
      <c r="BB204" s="5"/>
      <c r="BC204" s="5"/>
      <c r="BD204" s="5"/>
      <c r="BE204" s="5"/>
    </row>
    <row r="205" spans="5:57" ht="12" customHeight="1"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4"/>
      <c r="AD205" s="4"/>
      <c r="AE205" s="22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5"/>
      <c r="BA205" s="5"/>
      <c r="BB205" s="5"/>
      <c r="BC205" s="5"/>
      <c r="BD205" s="5"/>
      <c r="BE205" s="5"/>
    </row>
    <row r="206" spans="5:57" ht="12" customHeight="1"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4"/>
      <c r="AD206" s="4"/>
      <c r="AE206" s="22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5"/>
      <c r="BA206" s="5"/>
      <c r="BB206" s="5"/>
      <c r="BC206" s="5"/>
      <c r="BD206" s="5"/>
      <c r="BE206" s="5"/>
    </row>
    <row r="207" spans="5:57" ht="12" customHeight="1"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4"/>
      <c r="AD207" s="4"/>
      <c r="AE207" s="22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5"/>
      <c r="BA207" s="5"/>
      <c r="BB207" s="5"/>
      <c r="BC207" s="5"/>
      <c r="BD207" s="5"/>
      <c r="BE207" s="5"/>
    </row>
    <row r="208" spans="5:57" ht="12" customHeight="1"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4"/>
      <c r="AD208" s="4"/>
      <c r="AE208" s="22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5"/>
      <c r="BA208" s="5"/>
      <c r="BB208" s="5"/>
      <c r="BC208" s="5"/>
      <c r="BD208" s="5"/>
      <c r="BE208" s="5"/>
    </row>
    <row r="209" spans="5:57" ht="12" customHeight="1"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4"/>
      <c r="AD209" s="4"/>
      <c r="AE209" s="22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5"/>
      <c r="BA209" s="5"/>
      <c r="BB209" s="5"/>
      <c r="BC209" s="5"/>
      <c r="BD209" s="5"/>
      <c r="BE209" s="5"/>
    </row>
    <row r="210" spans="5:57" ht="12" customHeight="1"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4"/>
      <c r="AD210" s="4"/>
      <c r="AE210" s="22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5"/>
      <c r="BA210" s="5"/>
      <c r="BB210" s="5"/>
      <c r="BC210" s="5"/>
      <c r="BD210" s="5"/>
      <c r="BE210" s="5"/>
    </row>
    <row r="211" spans="5:57" ht="12" customHeight="1"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4"/>
      <c r="AD211" s="4"/>
      <c r="AE211" s="22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5"/>
      <c r="BA211" s="5"/>
      <c r="BB211" s="5"/>
      <c r="BC211" s="5"/>
      <c r="BD211" s="5"/>
      <c r="BE211" s="5"/>
    </row>
    <row r="212" spans="5:57" ht="12" customHeight="1"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4"/>
      <c r="AD212" s="4"/>
      <c r="AE212" s="22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5"/>
      <c r="BA212" s="5"/>
      <c r="BB212" s="5"/>
      <c r="BC212" s="5"/>
      <c r="BD212" s="5"/>
      <c r="BE212" s="5"/>
    </row>
    <row r="213" spans="5:57" ht="12" customHeight="1"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4"/>
      <c r="AD213" s="4"/>
      <c r="AE213" s="22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5"/>
      <c r="BA213" s="5"/>
      <c r="BB213" s="5"/>
      <c r="BC213" s="5"/>
      <c r="BD213" s="5"/>
      <c r="BE213" s="5"/>
    </row>
    <row r="214" spans="5:57" ht="12" customHeight="1"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4"/>
      <c r="AD214" s="4"/>
      <c r="AE214" s="22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5"/>
      <c r="BA214" s="5"/>
      <c r="BB214" s="5"/>
      <c r="BC214" s="5"/>
      <c r="BD214" s="5"/>
      <c r="BE214" s="5"/>
    </row>
    <row r="215" spans="5:57" ht="12" customHeight="1"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4"/>
      <c r="AD215" s="4"/>
      <c r="AE215" s="22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5"/>
      <c r="BA215" s="5"/>
      <c r="BB215" s="5"/>
      <c r="BC215" s="5"/>
      <c r="BD215" s="5"/>
      <c r="BE215" s="5"/>
    </row>
    <row r="216" spans="5:57" ht="12" customHeight="1"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4"/>
      <c r="AD216" s="4"/>
      <c r="AE216" s="22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5"/>
      <c r="BA216" s="5"/>
      <c r="BB216" s="5"/>
      <c r="BC216" s="5"/>
      <c r="BD216" s="5"/>
      <c r="BE216" s="5"/>
    </row>
    <row r="217" spans="5:57" ht="12" customHeight="1"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4"/>
      <c r="AD217" s="4"/>
      <c r="AE217" s="22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5"/>
      <c r="BA217" s="5"/>
      <c r="BB217" s="5"/>
      <c r="BC217" s="5"/>
      <c r="BD217" s="5"/>
      <c r="BE217" s="5"/>
    </row>
    <row r="218" spans="5:57" ht="12" customHeight="1"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4"/>
      <c r="AD218" s="4"/>
      <c r="AE218" s="22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5"/>
      <c r="BA218" s="5"/>
      <c r="BB218" s="5"/>
      <c r="BC218" s="5"/>
      <c r="BD218" s="5"/>
      <c r="BE218" s="5"/>
    </row>
    <row r="219" spans="5:57" ht="12" customHeight="1"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4"/>
      <c r="AD219" s="4"/>
      <c r="AE219" s="22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5"/>
      <c r="BA219" s="5"/>
      <c r="BB219" s="5"/>
      <c r="BC219" s="5"/>
      <c r="BD219" s="5"/>
      <c r="BE219" s="5"/>
    </row>
    <row r="220" spans="5:57" ht="12" customHeight="1"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4"/>
      <c r="AD220" s="4"/>
      <c r="AE220" s="22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5"/>
      <c r="BA220" s="5"/>
      <c r="BB220" s="5"/>
      <c r="BC220" s="5"/>
      <c r="BD220" s="5"/>
      <c r="BE220" s="5"/>
    </row>
    <row r="221" spans="5:57" ht="12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4"/>
      <c r="AD221" s="4"/>
      <c r="AE221" s="22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5"/>
      <c r="BA221" s="5"/>
      <c r="BB221" s="5"/>
      <c r="BC221" s="5"/>
      <c r="BD221" s="5"/>
      <c r="BE221" s="5"/>
    </row>
    <row r="222" spans="5:57" ht="12" customHeight="1"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4"/>
      <c r="AD222" s="4"/>
      <c r="AE222" s="22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5"/>
      <c r="BA222" s="5"/>
      <c r="BB222" s="5"/>
      <c r="BC222" s="5"/>
      <c r="BD222" s="5"/>
      <c r="BE222" s="5"/>
    </row>
    <row r="223" spans="5:57" ht="12" customHeight="1"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4"/>
      <c r="AD223" s="4"/>
      <c r="AE223" s="22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5"/>
      <c r="BA223" s="5"/>
      <c r="BB223" s="5"/>
      <c r="BC223" s="5"/>
      <c r="BD223" s="5"/>
      <c r="BE223" s="5"/>
    </row>
    <row r="224" spans="5:57" ht="12" customHeight="1"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4"/>
      <c r="AD224" s="4"/>
      <c r="AE224" s="22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5"/>
      <c r="BA224" s="5"/>
      <c r="BB224" s="5"/>
      <c r="BC224" s="5"/>
      <c r="BD224" s="5"/>
      <c r="BE224" s="5"/>
    </row>
    <row r="225" spans="5:57" ht="12" customHeight="1"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4"/>
      <c r="AD225" s="4"/>
      <c r="AE225" s="22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5"/>
      <c r="BA225" s="5"/>
      <c r="BB225" s="5"/>
      <c r="BC225" s="5"/>
      <c r="BD225" s="5"/>
      <c r="BE225" s="5"/>
    </row>
    <row r="226" spans="5:57" ht="12" customHeight="1"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4"/>
      <c r="AD226" s="4"/>
      <c r="AE226" s="22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5"/>
      <c r="BA226" s="5"/>
      <c r="BB226" s="5"/>
      <c r="BC226" s="5"/>
      <c r="BD226" s="5"/>
      <c r="BE226" s="5"/>
    </row>
    <row r="227" spans="5:57" ht="12" customHeight="1"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4"/>
      <c r="AD227" s="4"/>
      <c r="AE227" s="22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5"/>
      <c r="BA227" s="5"/>
      <c r="BB227" s="5"/>
      <c r="BC227" s="5"/>
      <c r="BD227" s="5"/>
      <c r="BE227" s="5"/>
    </row>
    <row r="228" spans="5:57" ht="12" customHeight="1"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4"/>
      <c r="AD228" s="4"/>
      <c r="AE228" s="22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5"/>
      <c r="BA228" s="5"/>
      <c r="BB228" s="5"/>
      <c r="BC228" s="5"/>
      <c r="BD228" s="5"/>
      <c r="BE228" s="5"/>
    </row>
    <row r="229" spans="5:57" ht="12" customHeight="1"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4"/>
      <c r="AD229" s="4"/>
      <c r="AE229" s="22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5"/>
      <c r="BA229" s="5"/>
      <c r="BB229" s="5"/>
      <c r="BC229" s="5"/>
      <c r="BD229" s="5"/>
      <c r="BE229" s="5"/>
    </row>
    <row r="230" spans="5:57" ht="12" customHeight="1"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4"/>
      <c r="AD230" s="4"/>
      <c r="AE230" s="22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5"/>
      <c r="BA230" s="5"/>
      <c r="BB230" s="5"/>
      <c r="BC230" s="5"/>
      <c r="BD230" s="5"/>
      <c r="BE230" s="5"/>
    </row>
    <row r="231" spans="5:57" ht="12" customHeight="1"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4"/>
      <c r="AD231" s="4"/>
      <c r="AE231" s="22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5"/>
      <c r="BA231" s="5"/>
      <c r="BB231" s="5"/>
      <c r="BC231" s="5"/>
      <c r="BD231" s="5"/>
      <c r="BE231" s="5"/>
    </row>
    <row r="232" spans="5:57" ht="12" customHeight="1"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4"/>
      <c r="AD232" s="4"/>
      <c r="AE232" s="22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5"/>
      <c r="BA232" s="5"/>
      <c r="BB232" s="5"/>
      <c r="BC232" s="5"/>
      <c r="BD232" s="5"/>
      <c r="BE232" s="5"/>
    </row>
    <row r="233" spans="5:57" ht="12" customHeight="1"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4"/>
      <c r="AD233" s="4"/>
      <c r="AE233" s="22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5"/>
      <c r="BA233" s="5"/>
      <c r="BB233" s="5"/>
      <c r="BC233" s="5"/>
      <c r="BD233" s="5"/>
      <c r="BE233" s="5"/>
    </row>
    <row r="234" spans="5:57" ht="12" customHeight="1"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4"/>
      <c r="AD234" s="4"/>
      <c r="AE234" s="22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5"/>
      <c r="BA234" s="5"/>
      <c r="BB234" s="5"/>
      <c r="BC234" s="5"/>
      <c r="BD234" s="5"/>
      <c r="BE234" s="5"/>
    </row>
    <row r="235" spans="5:57" ht="12" customHeight="1"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4"/>
      <c r="AD235" s="4"/>
      <c r="AE235" s="22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5"/>
      <c r="BA235" s="5"/>
      <c r="BB235" s="5"/>
      <c r="BC235" s="5"/>
      <c r="BD235" s="5"/>
      <c r="BE235" s="5"/>
    </row>
    <row r="236" spans="5:57" ht="12" customHeight="1"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4"/>
      <c r="AD236" s="4"/>
      <c r="AE236" s="22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5"/>
      <c r="BA236" s="5"/>
      <c r="BB236" s="5"/>
      <c r="BC236" s="5"/>
      <c r="BD236" s="5"/>
      <c r="BE236" s="5"/>
    </row>
    <row r="237" spans="5:57" ht="12" customHeight="1"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4"/>
      <c r="AD237" s="4"/>
      <c r="AE237" s="22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5"/>
      <c r="BA237" s="5"/>
      <c r="BB237" s="5"/>
      <c r="BC237" s="5"/>
      <c r="BD237" s="5"/>
      <c r="BE237" s="5"/>
    </row>
    <row r="238" spans="5:57" ht="12" customHeight="1"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4"/>
      <c r="AD238" s="4"/>
      <c r="AE238" s="22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5"/>
      <c r="BA238" s="5"/>
      <c r="BB238" s="5"/>
      <c r="BC238" s="5"/>
      <c r="BD238" s="5"/>
      <c r="BE238" s="5"/>
    </row>
    <row r="239" spans="5:57" ht="12" customHeight="1"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4"/>
      <c r="AD239" s="4"/>
      <c r="AE239" s="22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5"/>
      <c r="BA239" s="5"/>
      <c r="BB239" s="5"/>
      <c r="BC239" s="5"/>
      <c r="BD239" s="5"/>
      <c r="BE239" s="5"/>
    </row>
    <row r="240" spans="5:57" ht="12" customHeight="1"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4"/>
      <c r="AD240" s="4"/>
      <c r="AE240" s="22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5"/>
      <c r="BA240" s="5"/>
      <c r="BB240" s="5"/>
      <c r="BC240" s="5"/>
      <c r="BD240" s="5"/>
      <c r="BE240" s="5"/>
    </row>
    <row r="241" spans="5:57" ht="12" customHeight="1"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4"/>
      <c r="AD241" s="4"/>
      <c r="AE241" s="22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5"/>
      <c r="BA241" s="5"/>
      <c r="BB241" s="5"/>
      <c r="BC241" s="5"/>
      <c r="BD241" s="5"/>
      <c r="BE241" s="5"/>
    </row>
    <row r="242" spans="5:57" ht="12" customHeight="1"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4"/>
      <c r="AD242" s="4"/>
      <c r="AE242" s="22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5"/>
      <c r="BA242" s="5"/>
      <c r="BB242" s="5"/>
      <c r="BC242" s="5"/>
      <c r="BD242" s="5"/>
      <c r="BE242" s="5"/>
    </row>
    <row r="243" spans="5:57" ht="12" customHeight="1"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4"/>
      <c r="AD243" s="4"/>
      <c r="AE243" s="22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5"/>
      <c r="BA243" s="5"/>
      <c r="BB243" s="5"/>
      <c r="BC243" s="5"/>
      <c r="BD243" s="5"/>
      <c r="BE243" s="5"/>
    </row>
    <row r="244" spans="5:57" ht="12" customHeight="1"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4"/>
      <c r="AD244" s="4"/>
      <c r="AE244" s="22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5"/>
      <c r="BA244" s="5"/>
      <c r="BB244" s="5"/>
      <c r="BC244" s="5"/>
      <c r="BD244" s="5"/>
      <c r="BE244" s="5"/>
    </row>
    <row r="245" spans="5:57" ht="12" customHeight="1"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4"/>
      <c r="AD245" s="4"/>
      <c r="AE245" s="22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5"/>
      <c r="BA245" s="5"/>
      <c r="BB245" s="5"/>
      <c r="BC245" s="5"/>
      <c r="BD245" s="5"/>
      <c r="BE245" s="5"/>
    </row>
    <row r="246" spans="5:57" ht="12" customHeight="1"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4"/>
      <c r="AD246" s="4"/>
      <c r="AE246" s="22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5"/>
      <c r="BA246" s="5"/>
      <c r="BB246" s="5"/>
      <c r="BC246" s="5"/>
      <c r="BD246" s="5"/>
      <c r="BE246" s="5"/>
    </row>
    <row r="247" spans="5:57" ht="12" customHeight="1"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4"/>
      <c r="AD247" s="4"/>
      <c r="AE247" s="22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5"/>
      <c r="BA247" s="5"/>
      <c r="BB247" s="5"/>
      <c r="BC247" s="5"/>
      <c r="BD247" s="5"/>
      <c r="BE247" s="5"/>
    </row>
    <row r="248" spans="5:57" ht="12" customHeight="1"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4"/>
      <c r="AD248" s="4"/>
      <c r="AE248" s="22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5"/>
      <c r="BA248" s="5"/>
      <c r="BB248" s="5"/>
      <c r="BC248" s="5"/>
      <c r="BD248" s="5"/>
      <c r="BE248" s="5"/>
    </row>
    <row r="249" spans="5:57" ht="12" customHeight="1"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4"/>
      <c r="AD249" s="4"/>
      <c r="AE249" s="22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5"/>
      <c r="BA249" s="5"/>
      <c r="BB249" s="5"/>
      <c r="BC249" s="5"/>
      <c r="BD249" s="5"/>
      <c r="BE249" s="5"/>
    </row>
    <row r="250" spans="5:57" ht="12" customHeight="1"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4"/>
      <c r="AD250" s="4"/>
      <c r="AE250" s="22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5"/>
      <c r="BA250" s="5"/>
      <c r="BB250" s="5"/>
      <c r="BC250" s="5"/>
      <c r="BD250" s="5"/>
      <c r="BE250" s="5"/>
    </row>
    <row r="251" spans="5:57" ht="12" customHeight="1"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4"/>
      <c r="AD251" s="4"/>
      <c r="AE251" s="22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5"/>
      <c r="BA251" s="5"/>
      <c r="BB251" s="5"/>
      <c r="BC251" s="5"/>
      <c r="BD251" s="5"/>
      <c r="BE251" s="5"/>
    </row>
    <row r="252" spans="5:57" ht="12" customHeight="1"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4"/>
      <c r="AD252" s="4"/>
      <c r="AE252" s="22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5"/>
      <c r="BA252" s="5"/>
      <c r="BB252" s="5"/>
      <c r="BC252" s="5"/>
      <c r="BD252" s="5"/>
      <c r="BE252" s="5"/>
    </row>
    <row r="253" spans="5:57" ht="12" customHeight="1"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4"/>
      <c r="AD253" s="4"/>
      <c r="AE253" s="22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5"/>
      <c r="BA253" s="5"/>
      <c r="BB253" s="5"/>
      <c r="BC253" s="5"/>
      <c r="BD253" s="5"/>
      <c r="BE253" s="5"/>
    </row>
    <row r="254" spans="5:57" ht="12" customHeight="1"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4"/>
      <c r="AD254" s="4"/>
      <c r="AE254" s="22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5"/>
      <c r="BA254" s="5"/>
      <c r="BB254" s="5"/>
      <c r="BC254" s="5"/>
      <c r="BD254" s="5"/>
      <c r="BE254" s="5"/>
    </row>
    <row r="255" spans="5:57" ht="12" customHeight="1"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4"/>
      <c r="AD255" s="4"/>
      <c r="AE255" s="22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5"/>
      <c r="BA255" s="5"/>
      <c r="BB255" s="5"/>
      <c r="BC255" s="5"/>
      <c r="BD255" s="5"/>
      <c r="BE255" s="5"/>
    </row>
    <row r="256" spans="5:57" ht="12" customHeight="1"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4"/>
      <c r="AD256" s="4"/>
      <c r="AE256" s="22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5"/>
      <c r="BA256" s="5"/>
      <c r="BB256" s="5"/>
      <c r="BC256" s="5"/>
      <c r="BD256" s="5"/>
      <c r="BE256" s="5"/>
    </row>
    <row r="257" spans="5:57" ht="12" customHeight="1"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4"/>
      <c r="AD257" s="4"/>
      <c r="AE257" s="22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5"/>
      <c r="BA257" s="5"/>
      <c r="BB257" s="5"/>
      <c r="BC257" s="5"/>
      <c r="BD257" s="5"/>
      <c r="BE257" s="5"/>
    </row>
    <row r="258" spans="5:57" ht="12" customHeight="1"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4"/>
      <c r="AD258" s="4"/>
      <c r="AE258" s="22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5"/>
      <c r="BA258" s="5"/>
      <c r="BB258" s="5"/>
      <c r="BC258" s="5"/>
      <c r="BD258" s="5"/>
      <c r="BE258" s="5"/>
    </row>
    <row r="259" spans="5:57" ht="12" customHeight="1"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4"/>
      <c r="AD259" s="4"/>
      <c r="AE259" s="22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5"/>
      <c r="BA259" s="5"/>
      <c r="BB259" s="5"/>
      <c r="BC259" s="5"/>
      <c r="BD259" s="5"/>
      <c r="BE259" s="5"/>
    </row>
    <row r="260" spans="5:57" ht="12" customHeight="1"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4"/>
      <c r="AD260" s="4"/>
      <c r="AE260" s="22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5"/>
      <c r="BA260" s="5"/>
      <c r="BB260" s="5"/>
      <c r="BC260" s="5"/>
      <c r="BD260" s="5"/>
      <c r="BE260" s="5"/>
    </row>
    <row r="261" spans="5:57" ht="12" customHeight="1"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4"/>
      <c r="AD261" s="4"/>
      <c r="AE261" s="22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5"/>
      <c r="BA261" s="5"/>
      <c r="BB261" s="5"/>
      <c r="BC261" s="5"/>
      <c r="BD261" s="5"/>
      <c r="BE261" s="5"/>
    </row>
    <row r="262" spans="5:57" ht="12" customHeight="1"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4"/>
      <c r="AD262" s="4"/>
      <c r="AE262" s="22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5"/>
      <c r="BA262" s="5"/>
      <c r="BB262" s="5"/>
      <c r="BC262" s="5"/>
      <c r="BD262" s="5"/>
      <c r="BE262" s="5"/>
    </row>
    <row r="263" spans="5:57" ht="12" customHeight="1"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4"/>
      <c r="AD263" s="4"/>
      <c r="AE263" s="22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5"/>
      <c r="BA263" s="5"/>
      <c r="BB263" s="5"/>
      <c r="BC263" s="5"/>
      <c r="BD263" s="5"/>
      <c r="BE263" s="5"/>
    </row>
    <row r="264" spans="5:57" ht="12" customHeight="1"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4"/>
      <c r="AD264" s="4"/>
      <c r="AE264" s="22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5"/>
      <c r="BA264" s="5"/>
      <c r="BB264" s="5"/>
      <c r="BC264" s="5"/>
      <c r="BD264" s="5"/>
      <c r="BE264" s="5"/>
    </row>
    <row r="265" spans="5:57" ht="12" customHeight="1"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4"/>
      <c r="AD265" s="4"/>
      <c r="AE265" s="22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5"/>
      <c r="BA265" s="5"/>
      <c r="BB265" s="5"/>
      <c r="BC265" s="5"/>
      <c r="BD265" s="5"/>
      <c r="BE265" s="5"/>
    </row>
    <row r="266" spans="5:57" ht="12" customHeight="1"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4"/>
      <c r="AD266" s="4"/>
      <c r="AE266" s="22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5"/>
      <c r="BA266" s="5"/>
      <c r="BB266" s="5"/>
      <c r="BC266" s="5"/>
      <c r="BD266" s="5"/>
      <c r="BE266" s="5"/>
    </row>
    <row r="267" spans="5:57" ht="12" customHeight="1"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4"/>
      <c r="AD267" s="4"/>
      <c r="AE267" s="22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5"/>
      <c r="BA267" s="5"/>
      <c r="BB267" s="5"/>
      <c r="BC267" s="5"/>
      <c r="BD267" s="5"/>
      <c r="BE267" s="5"/>
    </row>
    <row r="268" spans="5:57" ht="12" customHeight="1"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4"/>
      <c r="AD268" s="4"/>
      <c r="AE268" s="22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5"/>
      <c r="BA268" s="5"/>
      <c r="BB268" s="5"/>
      <c r="BC268" s="5"/>
      <c r="BD268" s="5"/>
      <c r="BE268" s="5"/>
    </row>
    <row r="269" spans="5:57" ht="12" customHeight="1"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4"/>
      <c r="AD269" s="4"/>
      <c r="AE269" s="22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5"/>
      <c r="BA269" s="5"/>
      <c r="BB269" s="5"/>
      <c r="BC269" s="5"/>
      <c r="BD269" s="5"/>
      <c r="BE269" s="5"/>
    </row>
    <row r="270" spans="5:57" ht="12" customHeight="1"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4"/>
      <c r="AD270" s="4"/>
      <c r="AE270" s="22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5"/>
      <c r="BA270" s="5"/>
      <c r="BB270" s="5"/>
      <c r="BC270" s="5"/>
      <c r="BD270" s="5"/>
      <c r="BE270" s="5"/>
    </row>
    <row r="271" spans="5:57" ht="12" customHeight="1"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4"/>
      <c r="AD271" s="4"/>
      <c r="AE271" s="22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5"/>
      <c r="BA271" s="5"/>
      <c r="BB271" s="5"/>
      <c r="BC271" s="5"/>
      <c r="BD271" s="5"/>
      <c r="BE271" s="5"/>
    </row>
    <row r="272" spans="5:57" ht="12" customHeight="1"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4"/>
      <c r="AD272" s="4"/>
      <c r="AE272" s="22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5"/>
      <c r="BA272" s="5"/>
      <c r="BB272" s="5"/>
      <c r="BC272" s="5"/>
      <c r="BD272" s="5"/>
      <c r="BE272" s="5"/>
    </row>
    <row r="273" spans="5:57" ht="12" customHeight="1"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4"/>
      <c r="AD273" s="4"/>
      <c r="AE273" s="22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5"/>
      <c r="BA273" s="5"/>
      <c r="BB273" s="5"/>
      <c r="BC273" s="5"/>
      <c r="BD273" s="5"/>
      <c r="BE273" s="5"/>
    </row>
    <row r="274" spans="5:57" ht="12" customHeight="1"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4"/>
      <c r="AD274" s="4"/>
      <c r="AE274" s="22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5"/>
      <c r="BA274" s="5"/>
      <c r="BB274" s="5"/>
      <c r="BC274" s="5"/>
      <c r="BD274" s="5"/>
      <c r="BE274" s="5"/>
    </row>
    <row r="275" spans="5:57" ht="12" customHeight="1"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4"/>
      <c r="AD275" s="4"/>
      <c r="AE275" s="22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5"/>
      <c r="BA275" s="5"/>
      <c r="BB275" s="5"/>
      <c r="BC275" s="5"/>
      <c r="BD275" s="5"/>
      <c r="BE275" s="5"/>
    </row>
    <row r="276" spans="5:57" ht="12" customHeight="1"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4"/>
      <c r="AD276" s="4"/>
      <c r="AE276" s="22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5"/>
      <c r="BA276" s="5"/>
      <c r="BB276" s="5"/>
      <c r="BC276" s="5"/>
      <c r="BD276" s="5"/>
      <c r="BE276" s="5"/>
    </row>
    <row r="277" spans="5:57" ht="12" customHeight="1"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4"/>
      <c r="AD277" s="4"/>
      <c r="AE277" s="22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5"/>
      <c r="BA277" s="5"/>
      <c r="BB277" s="5"/>
      <c r="BC277" s="5"/>
      <c r="BD277" s="5"/>
      <c r="BE277" s="5"/>
    </row>
    <row r="278" spans="5:57" ht="12" customHeight="1"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4"/>
      <c r="AD278" s="4"/>
      <c r="AE278" s="22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5"/>
      <c r="BA278" s="5"/>
      <c r="BB278" s="5"/>
      <c r="BC278" s="5"/>
      <c r="BD278" s="5"/>
      <c r="BE278" s="5"/>
    </row>
    <row r="279" spans="5:57" ht="12" customHeight="1"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4"/>
      <c r="AD279" s="4"/>
      <c r="AE279" s="22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5"/>
      <c r="BA279" s="5"/>
      <c r="BB279" s="5"/>
      <c r="BC279" s="5"/>
      <c r="BD279" s="5"/>
      <c r="BE279" s="5"/>
    </row>
    <row r="280" spans="5:57" ht="12" customHeight="1"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4"/>
      <c r="AD280" s="4"/>
      <c r="AE280" s="22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5"/>
      <c r="BA280" s="5"/>
      <c r="BB280" s="5"/>
      <c r="BC280" s="5"/>
      <c r="BD280" s="5"/>
      <c r="BE280" s="5"/>
    </row>
    <row r="281" spans="5:57" ht="12" customHeight="1"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4"/>
      <c r="AD281" s="4"/>
      <c r="AE281" s="22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5"/>
      <c r="BA281" s="5"/>
      <c r="BB281" s="5"/>
      <c r="BC281" s="5"/>
      <c r="BD281" s="5"/>
      <c r="BE281" s="5"/>
    </row>
    <row r="282" spans="5:57" ht="12" customHeight="1"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4"/>
      <c r="AD282" s="4"/>
      <c r="AE282" s="22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5"/>
      <c r="BA282" s="5"/>
      <c r="BB282" s="5"/>
      <c r="BC282" s="5"/>
      <c r="BD282" s="5"/>
      <c r="BE282" s="5"/>
    </row>
    <row r="283" spans="5:57" ht="12" customHeight="1"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4"/>
      <c r="AD283" s="4"/>
      <c r="AE283" s="22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5"/>
      <c r="BA283" s="5"/>
      <c r="BB283" s="5"/>
      <c r="BC283" s="5"/>
      <c r="BD283" s="5"/>
      <c r="BE283" s="5"/>
    </row>
    <row r="284" spans="5:57" ht="12" customHeight="1"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4"/>
      <c r="AD284" s="4"/>
      <c r="AE284" s="22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5"/>
      <c r="BA284" s="5"/>
      <c r="BB284" s="5"/>
      <c r="BC284" s="5"/>
      <c r="BD284" s="5"/>
      <c r="BE284" s="5"/>
    </row>
    <row r="285" spans="5:57" ht="12" customHeight="1"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4"/>
      <c r="AD285" s="4"/>
      <c r="AE285" s="22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5"/>
      <c r="BA285" s="5"/>
      <c r="BB285" s="5"/>
      <c r="BC285" s="5"/>
      <c r="BD285" s="5"/>
      <c r="BE285" s="5"/>
    </row>
    <row r="286" spans="5:57" ht="12" customHeight="1"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4"/>
      <c r="AD286" s="4"/>
      <c r="AE286" s="22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5"/>
      <c r="BA286" s="5"/>
      <c r="BB286" s="5"/>
      <c r="BC286" s="5"/>
      <c r="BD286" s="5"/>
      <c r="BE286" s="5"/>
    </row>
    <row r="287" spans="5:57" ht="12" customHeight="1"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4"/>
      <c r="AD287" s="4"/>
      <c r="AE287" s="22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5"/>
      <c r="BA287" s="5"/>
      <c r="BB287" s="5"/>
      <c r="BC287" s="5"/>
      <c r="BD287" s="5"/>
      <c r="BE287" s="5"/>
    </row>
    <row r="288" spans="5:57" ht="12" customHeight="1"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4"/>
      <c r="AD288" s="4"/>
      <c r="AE288" s="22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5"/>
      <c r="BA288" s="5"/>
      <c r="BB288" s="5"/>
      <c r="BC288" s="5"/>
      <c r="BD288" s="5"/>
      <c r="BE288" s="5"/>
    </row>
    <row r="289" spans="5:57" ht="12" customHeight="1"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4"/>
      <c r="AD289" s="4"/>
      <c r="AE289" s="22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5"/>
      <c r="BA289" s="5"/>
      <c r="BB289" s="5"/>
      <c r="BC289" s="5"/>
      <c r="BD289" s="5"/>
      <c r="BE289" s="5"/>
    </row>
    <row r="290" spans="5:57" ht="12" customHeight="1"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4"/>
      <c r="AD290" s="4"/>
      <c r="AE290" s="22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5"/>
      <c r="BA290" s="5"/>
      <c r="BB290" s="5"/>
      <c r="BC290" s="5"/>
      <c r="BD290" s="5"/>
      <c r="BE290" s="5"/>
    </row>
    <row r="291" spans="5:57" ht="12" customHeight="1"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4"/>
      <c r="AD291" s="4"/>
      <c r="AE291" s="22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5"/>
      <c r="BA291" s="5"/>
      <c r="BB291" s="5"/>
      <c r="BC291" s="5"/>
      <c r="BD291" s="5"/>
      <c r="BE291" s="5"/>
    </row>
    <row r="292" spans="5:57" ht="12" customHeight="1"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4"/>
      <c r="AD292" s="4"/>
      <c r="AE292" s="22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5"/>
      <c r="BA292" s="5"/>
      <c r="BB292" s="5"/>
      <c r="BC292" s="5"/>
      <c r="BD292" s="5"/>
      <c r="BE292" s="5"/>
    </row>
    <row r="293" spans="5:57" ht="12" customHeight="1"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4"/>
      <c r="AD293" s="4"/>
      <c r="AE293" s="22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5"/>
      <c r="BA293" s="5"/>
      <c r="BB293" s="5"/>
      <c r="BC293" s="5"/>
      <c r="BD293" s="5"/>
      <c r="BE293" s="5"/>
    </row>
    <row r="294" spans="5:57" ht="12" customHeight="1"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4"/>
      <c r="AD294" s="4"/>
      <c r="AE294" s="22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5"/>
      <c r="BA294" s="5"/>
      <c r="BB294" s="5"/>
      <c r="BC294" s="5"/>
      <c r="BD294" s="5"/>
      <c r="BE294" s="5"/>
    </row>
    <row r="295" spans="5:57" ht="12" customHeight="1"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4"/>
      <c r="AD295" s="4"/>
      <c r="AE295" s="22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5"/>
      <c r="BA295" s="5"/>
      <c r="BB295" s="5"/>
      <c r="BC295" s="5"/>
      <c r="BD295" s="5"/>
      <c r="BE295" s="5"/>
    </row>
    <row r="296" spans="5:57" ht="12" customHeight="1"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4"/>
      <c r="AD296" s="4"/>
      <c r="AE296" s="22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5"/>
      <c r="BA296" s="5"/>
      <c r="BB296" s="5"/>
      <c r="BC296" s="5"/>
      <c r="BD296" s="5"/>
      <c r="BE296" s="5"/>
    </row>
    <row r="297" spans="5:57" ht="12" customHeight="1"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4"/>
      <c r="AD297" s="4"/>
      <c r="AE297" s="22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5"/>
      <c r="BA297" s="5"/>
      <c r="BB297" s="5"/>
      <c r="BC297" s="5"/>
      <c r="BD297" s="5"/>
      <c r="BE297" s="5"/>
    </row>
    <row r="298" spans="5:57" ht="12" customHeight="1"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4"/>
      <c r="AD298" s="4"/>
      <c r="AE298" s="22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5"/>
      <c r="BA298" s="5"/>
      <c r="BB298" s="5"/>
      <c r="BC298" s="5"/>
      <c r="BD298" s="5"/>
      <c r="BE298" s="5"/>
    </row>
    <row r="299" spans="5:57" ht="12" customHeight="1"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4"/>
      <c r="AD299" s="4"/>
      <c r="AE299" s="22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5"/>
      <c r="BA299" s="5"/>
      <c r="BB299" s="5"/>
      <c r="BC299" s="5"/>
      <c r="BD299" s="5"/>
      <c r="BE299" s="5"/>
    </row>
    <row r="300" spans="5:57" ht="12" customHeight="1"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4"/>
      <c r="AD300" s="4"/>
      <c r="AE300" s="22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5"/>
      <c r="BA300" s="5"/>
      <c r="BB300" s="5"/>
      <c r="BC300" s="5"/>
      <c r="BD300" s="5"/>
      <c r="BE300" s="5"/>
    </row>
    <row r="301" spans="5:57" ht="12" customHeight="1"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4"/>
      <c r="AD301" s="4"/>
      <c r="AE301" s="22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5"/>
      <c r="BA301" s="5"/>
      <c r="BB301" s="5"/>
      <c r="BC301" s="5"/>
      <c r="BD301" s="5"/>
      <c r="BE301" s="5"/>
    </row>
    <row r="302" spans="5:57" ht="12" customHeight="1"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4"/>
      <c r="AD302" s="4"/>
      <c r="AE302" s="22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5"/>
      <c r="BA302" s="5"/>
      <c r="BB302" s="5"/>
      <c r="BC302" s="5"/>
      <c r="BD302" s="5"/>
      <c r="BE302" s="5"/>
    </row>
    <row r="303" spans="5:57" ht="12" customHeight="1"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4"/>
      <c r="AD303" s="4"/>
      <c r="AE303" s="22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5"/>
      <c r="BA303" s="5"/>
      <c r="BB303" s="5"/>
      <c r="BC303" s="5"/>
      <c r="BD303" s="5"/>
      <c r="BE303" s="5"/>
    </row>
    <row r="304" spans="5:57" ht="12" customHeight="1"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4"/>
      <c r="AD304" s="4"/>
      <c r="AE304" s="22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5"/>
      <c r="BA304" s="5"/>
      <c r="BB304" s="5"/>
      <c r="BC304" s="5"/>
      <c r="BD304" s="5"/>
      <c r="BE304" s="5"/>
    </row>
    <row r="305" spans="5:57" ht="12" customHeight="1"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4"/>
      <c r="AD305" s="4"/>
      <c r="AE305" s="22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5"/>
      <c r="BA305" s="5"/>
      <c r="BB305" s="5"/>
      <c r="BC305" s="5"/>
      <c r="BD305" s="5"/>
      <c r="BE305" s="5"/>
    </row>
    <row r="306" spans="5:57" ht="12" customHeight="1"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4"/>
      <c r="AD306" s="4"/>
      <c r="AE306" s="22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5"/>
      <c r="BA306" s="5"/>
      <c r="BB306" s="5"/>
      <c r="BC306" s="5"/>
      <c r="BD306" s="5"/>
      <c r="BE306" s="5"/>
    </row>
    <row r="307" spans="5:57" ht="12" customHeight="1"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4"/>
      <c r="AD307" s="4"/>
      <c r="AE307" s="22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5"/>
      <c r="BA307" s="5"/>
      <c r="BB307" s="5"/>
      <c r="BC307" s="5"/>
      <c r="BD307" s="5"/>
      <c r="BE307" s="5"/>
    </row>
    <row r="308" spans="5:57" ht="12" customHeight="1"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4"/>
      <c r="AD308" s="4"/>
      <c r="AE308" s="22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5"/>
      <c r="BA308" s="5"/>
      <c r="BB308" s="5"/>
      <c r="BC308" s="5"/>
      <c r="BD308" s="5"/>
      <c r="BE308" s="5"/>
    </row>
    <row r="309" spans="5:57" ht="12" customHeight="1"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4"/>
      <c r="AD309" s="4"/>
      <c r="AE309" s="22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5"/>
      <c r="BA309" s="5"/>
      <c r="BB309" s="5"/>
      <c r="BC309" s="5"/>
      <c r="BD309" s="5"/>
      <c r="BE309" s="5"/>
    </row>
    <row r="310" spans="5:57" ht="12" customHeight="1"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4"/>
      <c r="AD310" s="4"/>
      <c r="AE310" s="22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5"/>
      <c r="BA310" s="5"/>
      <c r="BB310" s="5"/>
      <c r="BC310" s="5"/>
      <c r="BD310" s="5"/>
      <c r="BE310" s="5"/>
    </row>
    <row r="311" spans="5:57" ht="12" customHeight="1"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4"/>
      <c r="AD311" s="4"/>
      <c r="AE311" s="22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5"/>
      <c r="BA311" s="5"/>
      <c r="BB311" s="5"/>
      <c r="BC311" s="5"/>
      <c r="BD311" s="5"/>
      <c r="BE311" s="5"/>
    </row>
    <row r="312" spans="5:57" ht="12" customHeight="1"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4"/>
      <c r="AD312" s="4"/>
      <c r="AE312" s="22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5"/>
      <c r="BA312" s="5"/>
      <c r="BB312" s="5"/>
      <c r="BC312" s="5"/>
      <c r="BD312" s="5"/>
      <c r="BE312" s="5"/>
    </row>
    <row r="313" spans="5:57" ht="12" customHeight="1"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4"/>
      <c r="AD313" s="4"/>
      <c r="AE313" s="22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5"/>
      <c r="BA313" s="5"/>
      <c r="BB313" s="5"/>
      <c r="BC313" s="5"/>
      <c r="BD313" s="5"/>
      <c r="BE313" s="5"/>
    </row>
    <row r="314" spans="5:57" ht="12" customHeight="1"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4"/>
      <c r="AD314" s="4"/>
      <c r="AE314" s="22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5"/>
      <c r="BA314" s="5"/>
      <c r="BB314" s="5"/>
      <c r="BC314" s="5"/>
      <c r="BD314" s="5"/>
      <c r="BE314" s="5"/>
    </row>
    <row r="315" spans="5:57" ht="12" customHeight="1"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4"/>
      <c r="AD315" s="4"/>
      <c r="AE315" s="22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5"/>
      <c r="BA315" s="5"/>
      <c r="BB315" s="5"/>
      <c r="BC315" s="5"/>
      <c r="BD315" s="5"/>
      <c r="BE315" s="5"/>
    </row>
    <row r="316" spans="5:57" ht="12" customHeight="1"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4"/>
      <c r="AD316" s="4"/>
      <c r="AE316" s="22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5"/>
      <c r="BA316" s="5"/>
      <c r="BB316" s="5"/>
      <c r="BC316" s="5"/>
      <c r="BD316" s="5"/>
      <c r="BE316" s="5"/>
    </row>
    <row r="317" spans="5:57" ht="12" customHeight="1"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4"/>
      <c r="AD317" s="4"/>
      <c r="AE317" s="22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5"/>
      <c r="BA317" s="5"/>
      <c r="BB317" s="5"/>
      <c r="BC317" s="5"/>
      <c r="BD317" s="5"/>
      <c r="BE317" s="5"/>
    </row>
    <row r="318" spans="5:57" ht="12" customHeight="1"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4"/>
      <c r="AD318" s="4"/>
      <c r="AE318" s="22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5"/>
      <c r="BA318" s="5"/>
      <c r="BB318" s="5"/>
      <c r="BC318" s="5"/>
      <c r="BD318" s="5"/>
      <c r="BE318" s="5"/>
    </row>
    <row r="319" spans="5:57" ht="12" customHeight="1"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4"/>
      <c r="AD319" s="4"/>
      <c r="AE319" s="22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5"/>
      <c r="BA319" s="5"/>
      <c r="BB319" s="5"/>
      <c r="BC319" s="5"/>
      <c r="BD319" s="5"/>
      <c r="BE319" s="5"/>
    </row>
    <row r="320" spans="5:57" ht="12" customHeight="1"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4"/>
      <c r="AD320" s="4"/>
      <c r="AE320" s="22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5"/>
      <c r="BA320" s="5"/>
      <c r="BB320" s="5"/>
      <c r="BC320" s="5"/>
      <c r="BD320" s="5"/>
      <c r="BE320" s="5"/>
    </row>
    <row r="321" spans="5:57" ht="12" customHeight="1"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4"/>
      <c r="AD321" s="4"/>
      <c r="AE321" s="22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5"/>
      <c r="BA321" s="5"/>
      <c r="BB321" s="5"/>
      <c r="BC321" s="5"/>
      <c r="BD321" s="5"/>
      <c r="BE321" s="5"/>
    </row>
    <row r="322" spans="5:57" ht="12" customHeight="1"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4"/>
      <c r="AD322" s="4"/>
      <c r="AE322" s="22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5"/>
      <c r="BA322" s="5"/>
      <c r="BB322" s="5"/>
      <c r="BC322" s="5"/>
      <c r="BD322" s="5"/>
      <c r="BE322" s="5"/>
    </row>
    <row r="323" spans="5:57" ht="12" customHeight="1"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4"/>
      <c r="AD323" s="4"/>
      <c r="AE323" s="22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5"/>
      <c r="BA323" s="5"/>
      <c r="BB323" s="5"/>
      <c r="BC323" s="5"/>
      <c r="BD323" s="5"/>
      <c r="BE323" s="5"/>
    </row>
    <row r="324" spans="5:57" ht="12" customHeight="1"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4"/>
      <c r="AD324" s="4"/>
      <c r="AE324" s="22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5"/>
      <c r="BA324" s="5"/>
      <c r="BB324" s="5"/>
      <c r="BC324" s="5"/>
      <c r="BD324" s="5"/>
      <c r="BE324" s="5"/>
    </row>
    <row r="325" spans="5:57" ht="12" customHeight="1"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4"/>
      <c r="AD325" s="4"/>
      <c r="AE325" s="22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5"/>
      <c r="BA325" s="5"/>
      <c r="BB325" s="5"/>
      <c r="BC325" s="5"/>
      <c r="BD325" s="5"/>
      <c r="BE325" s="5"/>
    </row>
    <row r="326" spans="5:57" ht="12" customHeight="1"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4"/>
      <c r="AD326" s="4"/>
      <c r="AE326" s="22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5"/>
      <c r="BA326" s="5"/>
      <c r="BB326" s="5"/>
      <c r="BC326" s="5"/>
      <c r="BD326" s="5"/>
      <c r="BE326" s="5"/>
    </row>
    <row r="327" spans="5:57" ht="12" customHeight="1"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4"/>
      <c r="AD327" s="4"/>
      <c r="AE327" s="22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5"/>
      <c r="BA327" s="5"/>
      <c r="BB327" s="5"/>
      <c r="BC327" s="5"/>
      <c r="BD327" s="5"/>
      <c r="BE327" s="5"/>
    </row>
    <row r="328" spans="5:57" ht="12" customHeight="1"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4"/>
      <c r="AD328" s="4"/>
      <c r="AE328" s="22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5"/>
      <c r="BA328" s="5"/>
      <c r="BB328" s="5"/>
      <c r="BC328" s="5"/>
      <c r="BD328" s="5"/>
      <c r="BE328" s="5"/>
    </row>
    <row r="329" spans="5:57" ht="12" customHeight="1"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4"/>
      <c r="AD329" s="4"/>
      <c r="AE329" s="22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5"/>
      <c r="BA329" s="5"/>
      <c r="BB329" s="5"/>
      <c r="BC329" s="5"/>
      <c r="BD329" s="5"/>
      <c r="BE329" s="5"/>
    </row>
    <row r="330" spans="5:57" ht="12" customHeight="1"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4"/>
      <c r="AD330" s="4"/>
      <c r="AE330" s="22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5"/>
      <c r="BA330" s="5"/>
      <c r="BB330" s="5"/>
      <c r="BC330" s="5"/>
      <c r="BD330" s="5"/>
      <c r="BE330" s="5"/>
    </row>
    <row r="331" spans="5:57" ht="12" customHeight="1"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4"/>
      <c r="AD331" s="4"/>
      <c r="AE331" s="22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5"/>
      <c r="BA331" s="5"/>
      <c r="BB331" s="5"/>
      <c r="BC331" s="5"/>
      <c r="BD331" s="5"/>
      <c r="BE331" s="5"/>
    </row>
    <row r="332" spans="5:57" ht="12" customHeight="1"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4"/>
      <c r="AD332" s="4"/>
      <c r="AE332" s="22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5"/>
      <c r="BA332" s="5"/>
      <c r="BB332" s="5"/>
      <c r="BC332" s="5"/>
      <c r="BD332" s="5"/>
      <c r="BE332" s="5"/>
    </row>
    <row r="333" spans="5:57" ht="12" customHeight="1"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4"/>
      <c r="AD333" s="4"/>
      <c r="AE333" s="22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5"/>
      <c r="BA333" s="5"/>
      <c r="BB333" s="5"/>
      <c r="BC333" s="5"/>
      <c r="BD333" s="5"/>
      <c r="BE333" s="5"/>
    </row>
    <row r="334" spans="5:57" ht="12" customHeight="1"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4"/>
      <c r="AD334" s="4"/>
      <c r="AE334" s="22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5"/>
      <c r="BA334" s="5"/>
      <c r="BB334" s="5"/>
      <c r="BC334" s="5"/>
      <c r="BD334" s="5"/>
      <c r="BE334" s="5"/>
    </row>
    <row r="335" spans="5:57" ht="12" customHeight="1"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4"/>
      <c r="AD335" s="4"/>
      <c r="AE335" s="22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5"/>
      <c r="BA335" s="5"/>
      <c r="BB335" s="5"/>
      <c r="BC335" s="5"/>
      <c r="BD335" s="5"/>
      <c r="BE335" s="5"/>
    </row>
    <row r="336" spans="5:57" ht="12" customHeight="1"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4"/>
      <c r="AD336" s="4"/>
      <c r="AE336" s="22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5"/>
      <c r="BA336" s="5"/>
      <c r="BB336" s="5"/>
      <c r="BC336" s="5"/>
      <c r="BD336" s="5"/>
      <c r="BE336" s="5"/>
    </row>
    <row r="337" spans="5:57" ht="12" customHeight="1"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4"/>
      <c r="AD337" s="4"/>
      <c r="AE337" s="22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5"/>
      <c r="BA337" s="5"/>
      <c r="BB337" s="5"/>
      <c r="BC337" s="5"/>
      <c r="BD337" s="5"/>
      <c r="BE337" s="5"/>
    </row>
    <row r="338" spans="5:57" ht="12" customHeight="1"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4"/>
      <c r="AD338" s="4"/>
      <c r="AE338" s="22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5"/>
      <c r="BA338" s="5"/>
      <c r="BB338" s="5"/>
      <c r="BC338" s="5"/>
      <c r="BD338" s="5"/>
      <c r="BE338" s="5"/>
    </row>
    <row r="339" spans="5:57" ht="12" customHeight="1"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4"/>
      <c r="AD339" s="4"/>
      <c r="AE339" s="22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5"/>
      <c r="BA339" s="5"/>
      <c r="BB339" s="5"/>
      <c r="BC339" s="5"/>
      <c r="BD339" s="5"/>
      <c r="BE339" s="5"/>
    </row>
    <row r="340" spans="5:57" ht="12" customHeight="1"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4"/>
      <c r="AD340" s="4"/>
      <c r="AE340" s="22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5"/>
      <c r="BA340" s="5"/>
      <c r="BB340" s="5"/>
      <c r="BC340" s="5"/>
      <c r="BD340" s="5"/>
      <c r="BE340" s="5"/>
    </row>
    <row r="341" spans="5:57" ht="12" customHeight="1"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4"/>
      <c r="AD341" s="4"/>
      <c r="AE341" s="22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5"/>
      <c r="BA341" s="5"/>
      <c r="BB341" s="5"/>
      <c r="BC341" s="5"/>
      <c r="BD341" s="5"/>
      <c r="BE341" s="5"/>
    </row>
    <row r="342" spans="5:57" ht="12" customHeight="1"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4"/>
      <c r="AD342" s="4"/>
      <c r="AE342" s="22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5"/>
      <c r="BA342" s="5"/>
      <c r="BB342" s="5"/>
      <c r="BC342" s="5"/>
      <c r="BD342" s="5"/>
      <c r="BE342" s="5"/>
    </row>
    <row r="343" spans="5:57" ht="12" customHeight="1"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4"/>
      <c r="AD343" s="4"/>
      <c r="AE343" s="22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5"/>
      <c r="BA343" s="5"/>
      <c r="BB343" s="5"/>
      <c r="BC343" s="5"/>
      <c r="BD343" s="5"/>
      <c r="BE343" s="5"/>
    </row>
    <row r="344" spans="5:57" ht="12" customHeight="1"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4"/>
      <c r="AD344" s="4"/>
      <c r="AE344" s="22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5"/>
      <c r="BA344" s="5"/>
      <c r="BB344" s="5"/>
      <c r="BC344" s="5"/>
      <c r="BD344" s="5"/>
      <c r="BE344" s="5"/>
    </row>
    <row r="345" spans="5:57" ht="12" customHeight="1"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4"/>
      <c r="AD345" s="4"/>
      <c r="AE345" s="22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5"/>
      <c r="BA345" s="5"/>
      <c r="BB345" s="5"/>
      <c r="BC345" s="5"/>
      <c r="BD345" s="5"/>
      <c r="BE345" s="5"/>
    </row>
    <row r="346" spans="5:57" ht="12" customHeight="1"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4"/>
      <c r="AD346" s="4"/>
      <c r="AE346" s="22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5"/>
      <c r="BA346" s="5"/>
      <c r="BB346" s="5"/>
      <c r="BC346" s="5"/>
      <c r="BD346" s="5"/>
      <c r="BE346" s="5"/>
    </row>
    <row r="347" spans="5:57" ht="12" customHeight="1"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4"/>
      <c r="AD347" s="4"/>
      <c r="AE347" s="22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5"/>
      <c r="BA347" s="5"/>
      <c r="BB347" s="5"/>
      <c r="BC347" s="5"/>
      <c r="BD347" s="5"/>
      <c r="BE347" s="5"/>
    </row>
    <row r="348" spans="5:57" ht="12" customHeight="1"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4"/>
      <c r="AD348" s="4"/>
      <c r="AE348" s="22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5"/>
      <c r="BA348" s="5"/>
      <c r="BB348" s="5"/>
      <c r="BC348" s="5"/>
      <c r="BD348" s="5"/>
      <c r="BE348" s="5"/>
    </row>
    <row r="349" spans="5:57" ht="12" customHeight="1"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4"/>
      <c r="AD349" s="4"/>
      <c r="AE349" s="22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5"/>
      <c r="BA349" s="5"/>
      <c r="BB349" s="5"/>
      <c r="BC349" s="5"/>
      <c r="BD349" s="5"/>
      <c r="BE349" s="5"/>
    </row>
    <row r="350" spans="5:57" ht="12" customHeight="1"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4"/>
      <c r="AD350" s="4"/>
      <c r="AE350" s="22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5"/>
      <c r="BA350" s="5"/>
      <c r="BB350" s="5"/>
      <c r="BC350" s="5"/>
      <c r="BD350" s="5"/>
      <c r="BE350" s="5"/>
    </row>
    <row r="351" spans="5:57" ht="12" customHeight="1"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4"/>
      <c r="AD351" s="4"/>
      <c r="AE351" s="22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5"/>
      <c r="BA351" s="5"/>
      <c r="BB351" s="5"/>
      <c r="BC351" s="5"/>
      <c r="BD351" s="5"/>
      <c r="BE351" s="5"/>
    </row>
    <row r="352" spans="5:57" ht="12" customHeight="1"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4"/>
      <c r="AD352" s="4"/>
      <c r="AE352" s="22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5"/>
      <c r="BA352" s="5"/>
      <c r="BB352" s="5"/>
      <c r="BC352" s="5"/>
      <c r="BD352" s="5"/>
      <c r="BE352" s="5"/>
    </row>
    <row r="353" spans="5:57" ht="12" customHeight="1"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4"/>
      <c r="AD353" s="4"/>
      <c r="AE353" s="22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5"/>
      <c r="BA353" s="5"/>
      <c r="BB353" s="5"/>
      <c r="BC353" s="5"/>
      <c r="BD353" s="5"/>
      <c r="BE353" s="5"/>
    </row>
    <row r="354" spans="5:57" ht="12" customHeight="1"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4"/>
      <c r="AD354" s="4"/>
      <c r="AE354" s="22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5"/>
      <c r="BA354" s="5"/>
      <c r="BB354" s="5"/>
      <c r="BC354" s="5"/>
      <c r="BD354" s="5"/>
      <c r="BE354" s="5"/>
    </row>
    <row r="355" spans="5:57" ht="12" customHeight="1"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4"/>
      <c r="AD355" s="4"/>
      <c r="AE355" s="22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5"/>
      <c r="BA355" s="5"/>
      <c r="BB355" s="5"/>
      <c r="BC355" s="5"/>
      <c r="BD355" s="5"/>
      <c r="BE355" s="5"/>
    </row>
    <row r="356" spans="5:57" ht="12" customHeight="1"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4"/>
      <c r="AD356" s="4"/>
      <c r="AE356" s="22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5"/>
      <c r="BA356" s="5"/>
      <c r="BB356" s="5"/>
      <c r="BC356" s="5"/>
      <c r="BD356" s="5"/>
      <c r="BE356" s="5"/>
    </row>
    <row r="357" spans="5:57" ht="12" customHeight="1"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4"/>
      <c r="AD357" s="4"/>
      <c r="AE357" s="22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5"/>
      <c r="BA357" s="5"/>
      <c r="BB357" s="5"/>
      <c r="BC357" s="5"/>
      <c r="BD357" s="5"/>
      <c r="BE357" s="5"/>
    </row>
    <row r="358" spans="5:57" ht="12" customHeight="1"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4"/>
      <c r="AD358" s="4"/>
      <c r="AE358" s="22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5"/>
      <c r="BA358" s="5"/>
      <c r="BB358" s="5"/>
      <c r="BC358" s="5"/>
      <c r="BD358" s="5"/>
      <c r="BE358" s="5"/>
    </row>
    <row r="359" spans="5:57" ht="12" customHeight="1"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4"/>
      <c r="AD359" s="4"/>
      <c r="AE359" s="22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5"/>
      <c r="BA359" s="5"/>
      <c r="BB359" s="5"/>
      <c r="BC359" s="5"/>
      <c r="BD359" s="5"/>
      <c r="BE359" s="5"/>
    </row>
    <row r="360" spans="5:57" ht="12" customHeight="1"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4"/>
      <c r="AD360" s="4"/>
      <c r="AE360" s="22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5"/>
      <c r="BA360" s="5"/>
      <c r="BB360" s="5"/>
      <c r="BC360" s="5"/>
      <c r="BD360" s="5"/>
      <c r="BE360" s="5"/>
    </row>
    <row r="361" spans="5:57" ht="12" customHeight="1"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4"/>
      <c r="AD361" s="4"/>
      <c r="AE361" s="22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5"/>
      <c r="BA361" s="5"/>
      <c r="BB361" s="5"/>
      <c r="BC361" s="5"/>
      <c r="BD361" s="5"/>
      <c r="BE361" s="5"/>
    </row>
    <row r="362" spans="5:57" ht="12" customHeight="1"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4"/>
      <c r="AD362" s="4"/>
      <c r="AE362" s="22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5"/>
      <c r="BA362" s="5"/>
      <c r="BB362" s="5"/>
      <c r="BC362" s="5"/>
      <c r="BD362" s="5"/>
      <c r="BE362" s="5"/>
    </row>
    <row r="363" spans="5:57" ht="12" customHeight="1"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4"/>
      <c r="AD363" s="4"/>
      <c r="AE363" s="22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5"/>
      <c r="BA363" s="5"/>
      <c r="BB363" s="5"/>
      <c r="BC363" s="5"/>
      <c r="BD363" s="5"/>
      <c r="BE363" s="5"/>
    </row>
    <row r="364" spans="5:57" ht="12" customHeight="1"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4"/>
      <c r="AD364" s="4"/>
      <c r="AE364" s="22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5"/>
      <c r="BA364" s="5"/>
      <c r="BB364" s="5"/>
      <c r="BC364" s="5"/>
      <c r="BD364" s="5"/>
      <c r="BE364" s="5"/>
    </row>
    <row r="365" spans="5:57" ht="12" customHeight="1"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4"/>
      <c r="AD365" s="4"/>
      <c r="AE365" s="22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5"/>
      <c r="BA365" s="5"/>
      <c r="BB365" s="5"/>
      <c r="BC365" s="5"/>
      <c r="BD365" s="5"/>
      <c r="BE365" s="5"/>
    </row>
    <row r="366" spans="5:57" ht="12" customHeight="1"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4"/>
      <c r="AD366" s="4"/>
      <c r="AE366" s="22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5"/>
      <c r="BA366" s="5"/>
      <c r="BB366" s="5"/>
      <c r="BC366" s="5"/>
      <c r="BD366" s="5"/>
      <c r="BE366" s="5"/>
    </row>
    <row r="367" spans="5:57" ht="12" customHeight="1"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4"/>
      <c r="AD367" s="4"/>
      <c r="AE367" s="22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5"/>
      <c r="BA367" s="5"/>
      <c r="BB367" s="5"/>
      <c r="BC367" s="5"/>
      <c r="BD367" s="5"/>
      <c r="BE367" s="5"/>
    </row>
    <row r="368" spans="5:57" ht="12" customHeight="1"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4"/>
      <c r="AD368" s="4"/>
      <c r="AE368" s="22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5"/>
      <c r="BA368" s="5"/>
      <c r="BB368" s="5"/>
      <c r="BC368" s="5"/>
      <c r="BD368" s="5"/>
      <c r="BE368" s="5"/>
    </row>
    <row r="369" spans="5:57" ht="12" customHeight="1"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4"/>
      <c r="AD369" s="4"/>
      <c r="AE369" s="22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5"/>
      <c r="BA369" s="5"/>
      <c r="BB369" s="5"/>
      <c r="BC369" s="5"/>
      <c r="BD369" s="5"/>
      <c r="BE369" s="5"/>
    </row>
    <row r="370" spans="5:57" ht="12" customHeight="1"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4"/>
      <c r="AD370" s="4"/>
      <c r="AE370" s="22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5"/>
      <c r="BA370" s="5"/>
      <c r="BB370" s="5"/>
      <c r="BC370" s="5"/>
      <c r="BD370" s="5"/>
      <c r="BE370" s="5"/>
    </row>
    <row r="371" spans="5:57" ht="12" customHeight="1"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4"/>
      <c r="AD371" s="4"/>
      <c r="AE371" s="22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5"/>
      <c r="BA371" s="5"/>
      <c r="BB371" s="5"/>
      <c r="BC371" s="5"/>
      <c r="BD371" s="5"/>
      <c r="BE371" s="5"/>
    </row>
    <row r="372" spans="5:57" ht="12" customHeight="1"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4"/>
      <c r="AD372" s="4"/>
      <c r="AE372" s="22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5"/>
      <c r="BA372" s="5"/>
      <c r="BB372" s="5"/>
      <c r="BC372" s="5"/>
      <c r="BD372" s="5"/>
      <c r="BE372" s="5"/>
    </row>
    <row r="373" spans="5:57" ht="12" customHeight="1"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4"/>
      <c r="AD373" s="4"/>
      <c r="AE373" s="22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5"/>
      <c r="BA373" s="5"/>
      <c r="BB373" s="5"/>
      <c r="BC373" s="5"/>
      <c r="BD373" s="5"/>
      <c r="BE373" s="5"/>
    </row>
    <row r="374" spans="5:57" ht="12" customHeight="1"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4"/>
      <c r="AD374" s="4"/>
      <c r="AE374" s="22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5"/>
      <c r="BA374" s="5"/>
      <c r="BB374" s="5"/>
      <c r="BC374" s="5"/>
      <c r="BD374" s="5"/>
      <c r="BE374" s="5"/>
    </row>
    <row r="375" spans="5:57" ht="12" customHeight="1"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4"/>
      <c r="AD375" s="4"/>
      <c r="AE375" s="22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5"/>
      <c r="BA375" s="5"/>
      <c r="BB375" s="5"/>
      <c r="BC375" s="5"/>
      <c r="BD375" s="5"/>
      <c r="BE375" s="5"/>
    </row>
    <row r="376" spans="5:57" ht="12" customHeight="1"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4"/>
      <c r="AD376" s="4"/>
      <c r="AE376" s="22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5"/>
      <c r="BA376" s="5"/>
      <c r="BB376" s="5"/>
      <c r="BC376" s="5"/>
      <c r="BD376" s="5"/>
      <c r="BE376" s="5"/>
    </row>
    <row r="377" spans="5:57" ht="12" customHeight="1"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4"/>
      <c r="AD377" s="4"/>
      <c r="AE377" s="22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5"/>
      <c r="BA377" s="5"/>
      <c r="BB377" s="5"/>
      <c r="BC377" s="5"/>
      <c r="BD377" s="5"/>
      <c r="BE377" s="5"/>
    </row>
    <row r="378" spans="5:57" ht="12" customHeight="1"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4"/>
      <c r="AD378" s="4"/>
      <c r="AE378" s="22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5"/>
      <c r="BA378" s="5"/>
      <c r="BB378" s="5"/>
      <c r="BC378" s="5"/>
      <c r="BD378" s="5"/>
      <c r="BE378" s="5"/>
    </row>
    <row r="379" spans="5:57" ht="12" customHeight="1"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4"/>
      <c r="AD379" s="4"/>
      <c r="AE379" s="22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5"/>
      <c r="BA379" s="5"/>
      <c r="BB379" s="5"/>
      <c r="BC379" s="5"/>
      <c r="BD379" s="5"/>
      <c r="BE379" s="5"/>
    </row>
    <row r="380" spans="5:57" ht="12" customHeight="1"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4"/>
      <c r="AD380" s="4"/>
      <c r="AE380" s="22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5"/>
      <c r="BA380" s="5"/>
      <c r="BB380" s="5"/>
      <c r="BC380" s="5"/>
      <c r="BD380" s="5"/>
      <c r="BE380" s="5"/>
    </row>
    <row r="381" spans="5:57" ht="12" customHeight="1"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4"/>
      <c r="AD381" s="4"/>
      <c r="AE381" s="22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5"/>
      <c r="BA381" s="5"/>
      <c r="BB381" s="5"/>
      <c r="BC381" s="5"/>
      <c r="BD381" s="5"/>
      <c r="BE381" s="5"/>
    </row>
    <row r="382" spans="5:57" ht="12" customHeight="1"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4"/>
      <c r="AD382" s="4"/>
      <c r="AE382" s="22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5"/>
      <c r="BA382" s="5"/>
      <c r="BB382" s="5"/>
      <c r="BC382" s="5"/>
      <c r="BD382" s="5"/>
      <c r="BE382" s="5"/>
    </row>
    <row r="383" spans="5:57" ht="12" customHeight="1"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4"/>
      <c r="AD383" s="4"/>
      <c r="AE383" s="22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5"/>
      <c r="BA383" s="5"/>
      <c r="BB383" s="5"/>
      <c r="BC383" s="5"/>
      <c r="BD383" s="5"/>
      <c r="BE383" s="5"/>
    </row>
    <row r="384" spans="5:57" ht="12" customHeight="1"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4"/>
      <c r="AD384" s="4"/>
      <c r="AE384" s="22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5"/>
      <c r="BA384" s="5"/>
      <c r="BB384" s="5"/>
      <c r="BC384" s="5"/>
      <c r="BD384" s="5"/>
      <c r="BE384" s="5"/>
    </row>
    <row r="385" spans="5:57" ht="12" customHeight="1"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4"/>
      <c r="AD385" s="4"/>
      <c r="AE385" s="22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5"/>
      <c r="BA385" s="5"/>
      <c r="BB385" s="5"/>
      <c r="BC385" s="5"/>
      <c r="BD385" s="5"/>
      <c r="BE385" s="5"/>
    </row>
    <row r="386" spans="5:57" ht="12" customHeight="1"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4"/>
      <c r="AD386" s="4"/>
      <c r="AE386" s="22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5"/>
      <c r="BA386" s="5"/>
      <c r="BB386" s="5"/>
      <c r="BC386" s="5"/>
      <c r="BD386" s="5"/>
      <c r="BE386" s="5"/>
    </row>
    <row r="387" spans="5:57" ht="12" customHeight="1"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4"/>
      <c r="AD387" s="4"/>
      <c r="AE387" s="22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5"/>
      <c r="BA387" s="5"/>
      <c r="BB387" s="5"/>
      <c r="BC387" s="5"/>
      <c r="BD387" s="5"/>
      <c r="BE387" s="5"/>
    </row>
    <row r="388" spans="5:57" ht="12" customHeight="1"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4"/>
      <c r="AD388" s="4"/>
      <c r="AE388" s="22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5"/>
      <c r="BA388" s="5"/>
      <c r="BB388" s="5"/>
      <c r="BC388" s="5"/>
      <c r="BD388" s="5"/>
      <c r="BE388" s="5"/>
    </row>
    <row r="389" spans="5:57" ht="12" customHeight="1"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4"/>
      <c r="AD389" s="4"/>
      <c r="AE389" s="22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5"/>
      <c r="BA389" s="5"/>
      <c r="BB389" s="5"/>
      <c r="BC389" s="5"/>
      <c r="BD389" s="5"/>
      <c r="BE389" s="5"/>
    </row>
    <row r="390" spans="5:57" ht="12" customHeight="1"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4"/>
      <c r="AD390" s="4"/>
      <c r="AE390" s="22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5"/>
      <c r="BA390" s="5"/>
      <c r="BB390" s="5"/>
      <c r="BC390" s="5"/>
      <c r="BD390" s="5"/>
      <c r="BE390" s="5"/>
    </row>
    <row r="391" spans="5:57" ht="12" customHeight="1"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4"/>
      <c r="AD391" s="4"/>
      <c r="AE391" s="22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5"/>
      <c r="BA391" s="5"/>
      <c r="BB391" s="5"/>
      <c r="BC391" s="5"/>
      <c r="BD391" s="5"/>
      <c r="BE391" s="5"/>
    </row>
    <row r="392" spans="5:57" ht="12" customHeight="1"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4"/>
      <c r="AD392" s="4"/>
      <c r="AE392" s="22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5"/>
      <c r="BA392" s="5"/>
      <c r="BB392" s="5"/>
      <c r="BC392" s="5"/>
      <c r="BD392" s="5"/>
      <c r="BE392" s="5"/>
    </row>
    <row r="393" spans="5:57" ht="12" customHeight="1"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4"/>
      <c r="AD393" s="4"/>
      <c r="AE393" s="22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5"/>
      <c r="BA393" s="5"/>
      <c r="BB393" s="5"/>
      <c r="BC393" s="5"/>
      <c r="BD393" s="5"/>
      <c r="BE393" s="5"/>
    </row>
    <row r="394" spans="5:57" ht="12" customHeight="1"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4"/>
      <c r="AD394" s="4"/>
      <c r="AE394" s="22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5"/>
      <c r="BA394" s="5"/>
      <c r="BB394" s="5"/>
      <c r="BC394" s="5"/>
      <c r="BD394" s="5"/>
      <c r="BE394" s="5"/>
    </row>
    <row r="395" spans="5:57" ht="12" customHeight="1"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4"/>
      <c r="AD395" s="4"/>
      <c r="AE395" s="22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5"/>
      <c r="BA395" s="5"/>
      <c r="BB395" s="5"/>
      <c r="BC395" s="5"/>
      <c r="BD395" s="5"/>
      <c r="BE395" s="5"/>
    </row>
    <row r="396" spans="5:57" ht="12" customHeight="1"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4"/>
      <c r="AD396" s="4"/>
      <c r="AE396" s="22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5"/>
      <c r="BA396" s="5"/>
      <c r="BB396" s="5"/>
      <c r="BC396" s="5"/>
      <c r="BD396" s="5"/>
      <c r="BE396" s="5"/>
    </row>
    <row r="397" spans="5:57" ht="12" customHeight="1"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4"/>
      <c r="AD397" s="4"/>
      <c r="AE397" s="22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5"/>
      <c r="BA397" s="5"/>
      <c r="BB397" s="5"/>
      <c r="BC397" s="5"/>
      <c r="BD397" s="5"/>
      <c r="BE397" s="5"/>
    </row>
    <row r="398" spans="5:57" ht="12" customHeight="1"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4"/>
      <c r="AD398" s="4"/>
      <c r="AE398" s="22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5"/>
      <c r="BA398" s="5"/>
      <c r="BB398" s="5"/>
      <c r="BC398" s="5"/>
      <c r="BD398" s="5"/>
      <c r="BE398" s="5"/>
    </row>
    <row r="399" spans="5:57" ht="12" customHeight="1"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4"/>
      <c r="AD399" s="4"/>
      <c r="AE399" s="22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5"/>
      <c r="BA399" s="5"/>
      <c r="BB399" s="5"/>
      <c r="BC399" s="5"/>
      <c r="BD399" s="5"/>
      <c r="BE399" s="5"/>
    </row>
    <row r="400" spans="5:57" ht="12" customHeight="1"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4"/>
      <c r="AD400" s="4"/>
      <c r="AE400" s="22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5"/>
      <c r="BA400" s="5"/>
      <c r="BB400" s="5"/>
      <c r="BC400" s="5"/>
      <c r="BD400" s="5"/>
      <c r="BE400" s="5"/>
    </row>
    <row r="401" spans="5:57" ht="12" customHeight="1"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4"/>
      <c r="AD401" s="4"/>
      <c r="AE401" s="22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5"/>
      <c r="BA401" s="5"/>
      <c r="BB401" s="5"/>
      <c r="BC401" s="5"/>
      <c r="BD401" s="5"/>
      <c r="BE401" s="5"/>
    </row>
    <row r="402" spans="5:57" ht="12" customHeight="1"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4"/>
      <c r="AD402" s="4"/>
      <c r="AE402" s="22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5"/>
      <c r="BA402" s="5"/>
      <c r="BB402" s="5"/>
      <c r="BC402" s="5"/>
      <c r="BD402" s="5"/>
      <c r="BE402" s="5"/>
    </row>
    <row r="403" spans="5:57" ht="12" customHeight="1"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4"/>
      <c r="AD403" s="4"/>
      <c r="AE403" s="22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5"/>
      <c r="BA403" s="5"/>
      <c r="BB403" s="5"/>
      <c r="BC403" s="5"/>
      <c r="BD403" s="5"/>
      <c r="BE403" s="5"/>
    </row>
    <row r="404" spans="5:57" ht="12" customHeight="1"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4"/>
      <c r="AD404" s="4"/>
      <c r="AE404" s="22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5"/>
      <c r="BA404" s="5"/>
      <c r="BB404" s="5"/>
      <c r="BC404" s="5"/>
      <c r="BD404" s="5"/>
      <c r="BE404" s="5"/>
    </row>
    <row r="405" spans="5:57" ht="12" customHeight="1"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4"/>
      <c r="AD405" s="4"/>
      <c r="AE405" s="22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5"/>
      <c r="BA405" s="5"/>
      <c r="BB405" s="5"/>
      <c r="BC405" s="5"/>
      <c r="BD405" s="5"/>
      <c r="BE405" s="5"/>
    </row>
    <row r="406" spans="5:57" ht="12" customHeight="1"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4"/>
      <c r="AD406" s="4"/>
      <c r="AE406" s="22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5"/>
      <c r="BA406" s="5"/>
      <c r="BB406" s="5"/>
      <c r="BC406" s="5"/>
      <c r="BD406" s="5"/>
      <c r="BE406" s="5"/>
    </row>
    <row r="407" spans="5:57" ht="12" customHeight="1"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4"/>
      <c r="AD407" s="4"/>
      <c r="AE407" s="22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5"/>
      <c r="BA407" s="5"/>
      <c r="BB407" s="5"/>
      <c r="BC407" s="5"/>
      <c r="BD407" s="5"/>
      <c r="BE407" s="5"/>
    </row>
    <row r="408" spans="5:57" ht="12" customHeight="1"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4"/>
      <c r="AD408" s="4"/>
      <c r="AE408" s="22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5"/>
      <c r="BA408" s="5"/>
      <c r="BB408" s="5"/>
      <c r="BC408" s="5"/>
      <c r="BD408" s="5"/>
      <c r="BE408" s="5"/>
    </row>
    <row r="409" spans="5:57" ht="12" customHeight="1"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4"/>
      <c r="AD409" s="4"/>
      <c r="AE409" s="22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5"/>
      <c r="BA409" s="5"/>
      <c r="BB409" s="5"/>
      <c r="BC409" s="5"/>
      <c r="BD409" s="5"/>
      <c r="BE409" s="5"/>
    </row>
    <row r="410" spans="5:57" ht="12" customHeight="1"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4"/>
      <c r="AD410" s="4"/>
      <c r="AE410" s="22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5"/>
      <c r="BA410" s="5"/>
      <c r="BB410" s="5"/>
      <c r="BC410" s="5"/>
      <c r="BD410" s="5"/>
      <c r="BE410" s="5"/>
    </row>
    <row r="411" spans="5:57" ht="12" customHeight="1"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4"/>
      <c r="AD411" s="4"/>
      <c r="AE411" s="22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5"/>
      <c r="BA411" s="5"/>
      <c r="BB411" s="5"/>
      <c r="BC411" s="5"/>
      <c r="BD411" s="5"/>
      <c r="BE411" s="5"/>
    </row>
    <row r="412" spans="5:57" ht="12" customHeight="1"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4"/>
      <c r="AD412" s="4"/>
      <c r="AE412" s="22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5"/>
      <c r="BA412" s="5"/>
      <c r="BB412" s="5"/>
      <c r="BC412" s="5"/>
      <c r="BD412" s="5"/>
      <c r="BE412" s="5"/>
    </row>
    <row r="413" spans="5:57" ht="12" customHeight="1"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4"/>
      <c r="AD413" s="4"/>
      <c r="AE413" s="22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5"/>
      <c r="BA413" s="5"/>
      <c r="BB413" s="5"/>
      <c r="BC413" s="5"/>
      <c r="BD413" s="5"/>
      <c r="BE413" s="5"/>
    </row>
    <row r="414" spans="5:57" ht="12" customHeight="1"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4"/>
      <c r="AD414" s="4"/>
      <c r="AE414" s="22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5"/>
      <c r="BA414" s="5"/>
      <c r="BB414" s="5"/>
      <c r="BC414" s="5"/>
      <c r="BD414" s="5"/>
      <c r="BE414" s="5"/>
    </row>
    <row r="415" spans="5:57" ht="12" customHeight="1"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4"/>
      <c r="AD415" s="4"/>
      <c r="AE415" s="22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5"/>
      <c r="BA415" s="5"/>
      <c r="BB415" s="5"/>
      <c r="BC415" s="5"/>
      <c r="BD415" s="5"/>
      <c r="BE415" s="5"/>
    </row>
    <row r="416" spans="5:57" ht="12" customHeight="1"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4"/>
      <c r="AD416" s="4"/>
      <c r="AE416" s="22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5"/>
      <c r="BA416" s="5"/>
      <c r="BB416" s="5"/>
      <c r="BC416" s="5"/>
      <c r="BD416" s="5"/>
      <c r="BE416" s="5"/>
    </row>
    <row r="417" spans="5:57" ht="12" customHeight="1"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4"/>
      <c r="AD417" s="4"/>
      <c r="AE417" s="22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5"/>
      <c r="BA417" s="5"/>
      <c r="BB417" s="5"/>
      <c r="BC417" s="5"/>
      <c r="BD417" s="5"/>
      <c r="BE417" s="5"/>
    </row>
    <row r="418" spans="5:57" ht="12" customHeight="1"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4"/>
      <c r="AD418" s="4"/>
      <c r="AE418" s="22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5"/>
      <c r="BA418" s="5"/>
      <c r="BB418" s="5"/>
      <c r="BC418" s="5"/>
      <c r="BD418" s="5"/>
      <c r="BE418" s="5"/>
    </row>
    <row r="419" spans="5:57" ht="12" customHeight="1"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4"/>
      <c r="AD419" s="4"/>
      <c r="AE419" s="22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5"/>
      <c r="BA419" s="5"/>
      <c r="BB419" s="5"/>
      <c r="BC419" s="5"/>
      <c r="BD419" s="5"/>
      <c r="BE419" s="5"/>
    </row>
    <row r="420" spans="5:57" ht="12" customHeight="1"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4"/>
      <c r="AD420" s="4"/>
      <c r="AE420" s="22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5"/>
      <c r="BA420" s="5"/>
      <c r="BB420" s="5"/>
      <c r="BC420" s="5"/>
      <c r="BD420" s="5"/>
      <c r="BE420" s="5"/>
    </row>
    <row r="421" spans="5:57" ht="12" customHeight="1"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4"/>
      <c r="AD421" s="4"/>
      <c r="AE421" s="22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5"/>
      <c r="BA421" s="5"/>
      <c r="BB421" s="5"/>
      <c r="BC421" s="5"/>
      <c r="BD421" s="5"/>
      <c r="BE421" s="5"/>
    </row>
    <row r="422" spans="5:57" ht="12" customHeight="1"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4"/>
      <c r="AD422" s="4"/>
      <c r="AE422" s="22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5"/>
      <c r="BA422" s="5"/>
      <c r="BB422" s="5"/>
      <c r="BC422" s="5"/>
      <c r="BD422" s="5"/>
      <c r="BE422" s="5"/>
    </row>
    <row r="423" spans="5:57" ht="12" customHeight="1"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22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5"/>
      <c r="BA423" s="5"/>
      <c r="BB423" s="5"/>
      <c r="BC423" s="5"/>
      <c r="BD423" s="5"/>
      <c r="BE423" s="5"/>
    </row>
    <row r="424" spans="5:57" ht="12" customHeight="1"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4"/>
      <c r="AD424" s="4"/>
      <c r="AE424" s="22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5"/>
      <c r="BA424" s="5"/>
      <c r="BB424" s="5"/>
      <c r="BC424" s="5"/>
      <c r="BD424" s="5"/>
      <c r="BE424" s="5"/>
    </row>
    <row r="425" spans="5:57" ht="12" customHeight="1"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4"/>
      <c r="AD425" s="4"/>
      <c r="AE425" s="22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5"/>
      <c r="BA425" s="5"/>
      <c r="BB425" s="5"/>
      <c r="BC425" s="5"/>
      <c r="BD425" s="5"/>
      <c r="BE425" s="5"/>
    </row>
    <row r="426" spans="5:57" ht="12" customHeight="1"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4"/>
      <c r="AD426" s="4"/>
      <c r="AE426" s="22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5"/>
      <c r="BA426" s="5"/>
      <c r="BB426" s="5"/>
      <c r="BC426" s="5"/>
      <c r="BD426" s="5"/>
      <c r="BE426" s="5"/>
    </row>
    <row r="427" spans="5:57" ht="12" customHeight="1"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4"/>
      <c r="AD427" s="4"/>
      <c r="AE427" s="22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5"/>
      <c r="BA427" s="5"/>
      <c r="BB427" s="5"/>
      <c r="BC427" s="5"/>
      <c r="BD427" s="5"/>
      <c r="BE427" s="5"/>
    </row>
    <row r="428" spans="5:57" ht="12" customHeight="1"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4"/>
      <c r="AD428" s="4"/>
      <c r="AE428" s="22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5"/>
      <c r="BA428" s="5"/>
      <c r="BB428" s="5"/>
      <c r="BC428" s="5"/>
      <c r="BD428" s="5"/>
      <c r="BE428" s="5"/>
    </row>
    <row r="429" spans="5:57" ht="12" customHeight="1"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4"/>
      <c r="AD429" s="4"/>
      <c r="AE429" s="22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5"/>
      <c r="BA429" s="5"/>
      <c r="BB429" s="5"/>
      <c r="BC429" s="5"/>
      <c r="BD429" s="5"/>
      <c r="BE429" s="5"/>
    </row>
    <row r="430" spans="5:57" ht="12" customHeight="1"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4"/>
      <c r="AD430" s="4"/>
      <c r="AE430" s="22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5"/>
      <c r="BA430" s="5"/>
      <c r="BB430" s="5"/>
      <c r="BC430" s="5"/>
      <c r="BD430" s="5"/>
      <c r="BE430" s="5"/>
    </row>
    <row r="431" spans="5:57" ht="12" customHeight="1"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4"/>
      <c r="AD431" s="4"/>
      <c r="AE431" s="22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5"/>
      <c r="BA431" s="5"/>
      <c r="BB431" s="5"/>
      <c r="BC431" s="5"/>
      <c r="BD431" s="5"/>
      <c r="BE431" s="5"/>
    </row>
    <row r="432" spans="5:57" ht="12" customHeight="1"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4"/>
      <c r="AD432" s="4"/>
      <c r="AE432" s="22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5"/>
      <c r="BA432" s="5"/>
      <c r="BB432" s="5"/>
      <c r="BC432" s="5"/>
      <c r="BD432" s="5"/>
      <c r="BE432" s="5"/>
    </row>
    <row r="433" spans="5:57" ht="12" customHeight="1"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4"/>
      <c r="AD433" s="4"/>
      <c r="AE433" s="22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5"/>
      <c r="BA433" s="5"/>
      <c r="BB433" s="5"/>
      <c r="BC433" s="5"/>
      <c r="BD433" s="5"/>
      <c r="BE433" s="5"/>
    </row>
    <row r="434" spans="5:57" ht="12" customHeight="1"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4"/>
      <c r="AD434" s="4"/>
      <c r="AE434" s="22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5"/>
      <c r="BA434" s="5"/>
      <c r="BB434" s="5"/>
      <c r="BC434" s="5"/>
      <c r="BD434" s="5"/>
      <c r="BE434" s="5"/>
    </row>
    <row r="435" spans="5:57" ht="12" customHeight="1"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4"/>
      <c r="AD435" s="4"/>
      <c r="AE435" s="22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5"/>
      <c r="BA435" s="5"/>
      <c r="BB435" s="5"/>
      <c r="BC435" s="5"/>
      <c r="BD435" s="5"/>
      <c r="BE435" s="5"/>
    </row>
    <row r="436" spans="5:57" ht="12" customHeight="1"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4"/>
      <c r="AD436" s="4"/>
      <c r="AE436" s="22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5"/>
      <c r="BA436" s="5"/>
      <c r="BB436" s="5"/>
      <c r="BC436" s="5"/>
      <c r="BD436" s="5"/>
      <c r="BE436" s="5"/>
    </row>
    <row r="437" spans="5:57" ht="12" customHeight="1"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4"/>
      <c r="AD437" s="4"/>
      <c r="AE437" s="22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5"/>
      <c r="BA437" s="5"/>
      <c r="BB437" s="5"/>
      <c r="BC437" s="5"/>
      <c r="BD437" s="5"/>
      <c r="BE437" s="5"/>
    </row>
    <row r="438" spans="5:57" ht="12" customHeight="1"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4"/>
      <c r="AD438" s="4"/>
      <c r="AE438" s="22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5"/>
      <c r="BA438" s="5"/>
      <c r="BB438" s="5"/>
      <c r="BC438" s="5"/>
      <c r="BD438" s="5"/>
      <c r="BE438" s="5"/>
    </row>
    <row r="439" spans="5:57" ht="12" customHeight="1"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4"/>
      <c r="AD439" s="4"/>
      <c r="AE439" s="22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5"/>
      <c r="BA439" s="5"/>
      <c r="BB439" s="5"/>
      <c r="BC439" s="5"/>
      <c r="BD439" s="5"/>
      <c r="BE439" s="5"/>
    </row>
    <row r="440" spans="5:57" ht="12" customHeight="1"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22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5"/>
      <c r="BA440" s="5"/>
      <c r="BB440" s="5"/>
      <c r="BC440" s="5"/>
      <c r="BD440" s="5"/>
      <c r="BE440" s="5"/>
    </row>
    <row r="441" spans="5:57" ht="12" customHeight="1"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22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5"/>
      <c r="BA441" s="5"/>
      <c r="BB441" s="5"/>
      <c r="BC441" s="5"/>
      <c r="BD441" s="5"/>
      <c r="BE441" s="5"/>
    </row>
    <row r="442" spans="5:57" ht="12" customHeight="1"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22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5"/>
      <c r="BA442" s="5"/>
      <c r="BB442" s="5"/>
      <c r="BC442" s="5"/>
      <c r="BD442" s="5"/>
      <c r="BE442" s="5"/>
    </row>
    <row r="443" spans="5:57" ht="12" customHeight="1"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22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5"/>
      <c r="BA443" s="5"/>
      <c r="BB443" s="5"/>
      <c r="BC443" s="5"/>
      <c r="BD443" s="5"/>
      <c r="BE443" s="5"/>
    </row>
    <row r="444" spans="5:57" ht="12" customHeight="1"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4"/>
      <c r="AD444" s="4"/>
      <c r="AE444" s="22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5"/>
      <c r="BA444" s="5"/>
      <c r="BB444" s="5"/>
      <c r="BC444" s="5"/>
      <c r="BD444" s="5"/>
      <c r="BE444" s="5"/>
    </row>
    <row r="445" spans="5:57" ht="12" customHeight="1"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4"/>
      <c r="AD445" s="4"/>
      <c r="AE445" s="22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5"/>
      <c r="BA445" s="5"/>
      <c r="BB445" s="5"/>
      <c r="BC445" s="5"/>
      <c r="BD445" s="5"/>
      <c r="BE445" s="5"/>
    </row>
    <row r="446" spans="5:57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22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5"/>
      <c r="BA446" s="5"/>
      <c r="BB446" s="5"/>
      <c r="BC446" s="5"/>
      <c r="BD446" s="5"/>
      <c r="BE446" s="5"/>
    </row>
    <row r="447" spans="5:57" ht="12" customHeight="1"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22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5"/>
      <c r="BA447" s="5"/>
      <c r="BB447" s="5"/>
      <c r="BC447" s="5"/>
      <c r="BD447" s="5"/>
      <c r="BE447" s="5"/>
    </row>
    <row r="448" spans="5:57" ht="12" customHeight="1"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22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5"/>
      <c r="BA448" s="5"/>
      <c r="BB448" s="5"/>
      <c r="BC448" s="5"/>
      <c r="BD448" s="5"/>
      <c r="BE448" s="5"/>
    </row>
    <row r="449" spans="5:57" ht="12" customHeight="1"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4"/>
      <c r="AD449" s="4"/>
      <c r="AE449" s="22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5"/>
      <c r="BA449" s="5"/>
      <c r="BB449" s="5"/>
      <c r="BC449" s="5"/>
      <c r="BD449" s="5"/>
      <c r="BE449" s="5"/>
    </row>
    <row r="450" spans="5:57" ht="12" customHeight="1"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4"/>
      <c r="AD450" s="4"/>
      <c r="AE450" s="22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5"/>
      <c r="BA450" s="5"/>
      <c r="BB450" s="5"/>
      <c r="BC450" s="5"/>
      <c r="BD450" s="5"/>
      <c r="BE450" s="5"/>
    </row>
    <row r="451" spans="5:57" ht="12" customHeight="1"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4"/>
      <c r="AD451" s="4"/>
      <c r="AE451" s="22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5"/>
      <c r="BA451" s="5"/>
      <c r="BB451" s="5"/>
      <c r="BC451" s="5"/>
      <c r="BD451" s="5"/>
      <c r="BE451" s="5"/>
    </row>
    <row r="452" spans="5:57" ht="12" customHeight="1"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4"/>
      <c r="AD452" s="4"/>
      <c r="AE452" s="22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5"/>
      <c r="BA452" s="5"/>
      <c r="BB452" s="5"/>
      <c r="BC452" s="5"/>
      <c r="BD452" s="5"/>
      <c r="BE452" s="5"/>
    </row>
    <row r="453" spans="5:57" ht="12" customHeight="1"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4"/>
      <c r="AD453" s="4"/>
      <c r="AE453" s="22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5"/>
      <c r="BA453" s="5"/>
      <c r="BB453" s="5"/>
      <c r="BC453" s="5"/>
      <c r="BD453" s="5"/>
      <c r="BE453" s="5"/>
    </row>
    <row r="454" spans="5:57" ht="12" customHeight="1"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4"/>
      <c r="AD454" s="4"/>
      <c r="AE454" s="22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5"/>
      <c r="BA454" s="5"/>
      <c r="BB454" s="5"/>
      <c r="BC454" s="5"/>
      <c r="BD454" s="5"/>
      <c r="BE454" s="5"/>
    </row>
    <row r="455" spans="5:57" ht="12" customHeight="1"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4"/>
      <c r="AD455" s="4"/>
      <c r="AE455" s="22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5"/>
      <c r="BA455" s="5"/>
      <c r="BB455" s="5"/>
      <c r="BC455" s="5"/>
      <c r="BD455" s="5"/>
      <c r="BE455" s="5"/>
    </row>
    <row r="456" spans="5:57" ht="12" customHeight="1"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4"/>
      <c r="AD456" s="4"/>
      <c r="AE456" s="22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5"/>
      <c r="BA456" s="5"/>
      <c r="BB456" s="5"/>
      <c r="BC456" s="5"/>
      <c r="BD456" s="5"/>
      <c r="BE456" s="5"/>
    </row>
    <row r="457" spans="5:57" ht="12" customHeight="1"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4"/>
      <c r="AD457" s="4"/>
      <c r="AE457" s="22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5"/>
      <c r="BA457" s="5"/>
      <c r="BB457" s="5"/>
      <c r="BC457" s="5"/>
      <c r="BD457" s="5"/>
      <c r="BE457" s="5"/>
    </row>
    <row r="458" spans="5:57" ht="12" customHeight="1"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4"/>
      <c r="AD458" s="4"/>
      <c r="AE458" s="22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5"/>
      <c r="BA458" s="5"/>
      <c r="BB458" s="5"/>
      <c r="BC458" s="5"/>
      <c r="BD458" s="5"/>
      <c r="BE458" s="5"/>
    </row>
    <row r="459" spans="5:57" ht="12" customHeight="1"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4"/>
      <c r="AD459" s="4"/>
      <c r="AE459" s="22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5"/>
      <c r="BA459" s="5"/>
      <c r="BB459" s="5"/>
      <c r="BC459" s="5"/>
      <c r="BD459" s="5"/>
      <c r="BE459" s="5"/>
    </row>
    <row r="460" spans="5:57" ht="12" customHeight="1"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4"/>
      <c r="AD460" s="4"/>
      <c r="AE460" s="22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5"/>
      <c r="BA460" s="5"/>
      <c r="BB460" s="5"/>
      <c r="BC460" s="5"/>
      <c r="BD460" s="5"/>
      <c r="BE460" s="5"/>
    </row>
    <row r="461" spans="5:57" ht="12" customHeight="1"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4"/>
      <c r="AD461" s="4"/>
      <c r="AE461" s="22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5"/>
      <c r="BA461" s="5"/>
      <c r="BB461" s="5"/>
      <c r="BC461" s="5"/>
      <c r="BD461" s="5"/>
      <c r="BE461" s="5"/>
    </row>
    <row r="462" spans="5:57" ht="12" customHeight="1"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4"/>
      <c r="AD462" s="4"/>
      <c r="AE462" s="22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5"/>
      <c r="BA462" s="5"/>
      <c r="BB462" s="5"/>
      <c r="BC462" s="5"/>
      <c r="BD462" s="5"/>
      <c r="BE462" s="5"/>
    </row>
    <row r="463" spans="5:57" ht="12" customHeight="1"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4"/>
      <c r="AD463" s="4"/>
      <c r="AE463" s="22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5"/>
      <c r="BA463" s="5"/>
      <c r="BB463" s="5"/>
      <c r="BC463" s="5"/>
      <c r="BD463" s="5"/>
      <c r="BE463" s="5"/>
    </row>
    <row r="464" spans="5:57" ht="12" customHeight="1"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4"/>
      <c r="AD464" s="4"/>
      <c r="AE464" s="22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5"/>
      <c r="BA464" s="5"/>
      <c r="BB464" s="5"/>
      <c r="BC464" s="5"/>
      <c r="BD464" s="5"/>
      <c r="BE464" s="5"/>
    </row>
    <row r="465" spans="5:57" ht="12" customHeight="1"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4"/>
      <c r="AD465" s="4"/>
      <c r="AE465" s="22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5"/>
      <c r="BA465" s="5"/>
      <c r="BB465" s="5"/>
      <c r="BC465" s="5"/>
      <c r="BD465" s="5"/>
      <c r="BE465" s="5"/>
    </row>
    <row r="466" spans="5:57" ht="12" customHeight="1"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4"/>
      <c r="AD466" s="4"/>
      <c r="AE466" s="22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5"/>
      <c r="BA466" s="5"/>
      <c r="BB466" s="5"/>
      <c r="BC466" s="5"/>
      <c r="BD466" s="5"/>
      <c r="BE466" s="5"/>
    </row>
    <row r="467" spans="5:57" ht="12" customHeight="1"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4"/>
      <c r="AD467" s="4"/>
      <c r="AE467" s="22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5"/>
      <c r="BA467" s="5"/>
      <c r="BB467" s="5"/>
      <c r="BC467" s="5"/>
      <c r="BD467" s="5"/>
      <c r="BE467" s="5"/>
    </row>
    <row r="468" spans="5:57" ht="12" customHeight="1"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4"/>
      <c r="AD468" s="4"/>
      <c r="AE468" s="22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5"/>
      <c r="BA468" s="5"/>
      <c r="BB468" s="5"/>
      <c r="BC468" s="5"/>
      <c r="BD468" s="5"/>
      <c r="BE468" s="5"/>
    </row>
    <row r="469" spans="5:57" ht="12" customHeight="1"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4"/>
      <c r="AD469" s="4"/>
      <c r="AE469" s="22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5"/>
      <c r="BA469" s="5"/>
      <c r="BB469" s="5"/>
      <c r="BC469" s="5"/>
      <c r="BD469" s="5"/>
      <c r="BE469" s="5"/>
    </row>
    <row r="470" spans="5:57" ht="12" customHeight="1"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4"/>
      <c r="AD470" s="4"/>
      <c r="AE470" s="22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5"/>
      <c r="BA470" s="5"/>
      <c r="BB470" s="5"/>
      <c r="BC470" s="5"/>
      <c r="BD470" s="5"/>
      <c r="BE470" s="5"/>
    </row>
    <row r="471" spans="5:57" ht="12" customHeight="1"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4"/>
      <c r="AD471" s="4"/>
      <c r="AE471" s="22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5"/>
      <c r="BA471" s="5"/>
      <c r="BB471" s="5"/>
      <c r="BC471" s="5"/>
      <c r="BD471" s="5"/>
      <c r="BE471" s="5"/>
    </row>
    <row r="472" spans="5:57" ht="12" customHeight="1"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4"/>
      <c r="AD472" s="4"/>
      <c r="AE472" s="22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5"/>
      <c r="BA472" s="5"/>
      <c r="BB472" s="5"/>
      <c r="BC472" s="5"/>
      <c r="BD472" s="5"/>
      <c r="BE472" s="5"/>
    </row>
    <row r="473" spans="5:57" ht="12" customHeight="1"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4"/>
      <c r="AD473" s="4"/>
      <c r="AE473" s="22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5"/>
      <c r="BA473" s="5"/>
      <c r="BB473" s="5"/>
      <c r="BC473" s="5"/>
      <c r="BD473" s="5"/>
      <c r="BE473" s="5"/>
    </row>
    <row r="474" spans="5:57" ht="12" customHeight="1"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4"/>
      <c r="AD474" s="4"/>
      <c r="AE474" s="22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5"/>
      <c r="BA474" s="5"/>
      <c r="BB474" s="5"/>
      <c r="BC474" s="5"/>
      <c r="BD474" s="5"/>
      <c r="BE474" s="5"/>
    </row>
    <row r="475" spans="5:57" ht="12" customHeight="1"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4"/>
      <c r="AD475" s="4"/>
      <c r="AE475" s="22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5"/>
      <c r="BA475" s="5"/>
      <c r="BB475" s="5"/>
      <c r="BC475" s="5"/>
      <c r="BD475" s="5"/>
      <c r="BE475" s="5"/>
    </row>
    <row r="476" spans="5:57" ht="12" customHeight="1"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4"/>
      <c r="AD476" s="4"/>
      <c r="AE476" s="22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5"/>
      <c r="BA476" s="5"/>
      <c r="BB476" s="5"/>
      <c r="BC476" s="5"/>
      <c r="BD476" s="5"/>
      <c r="BE476" s="5"/>
    </row>
    <row r="477" spans="5:57" ht="12" customHeight="1"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4"/>
      <c r="AD477" s="4"/>
      <c r="AE477" s="22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5"/>
      <c r="BA477" s="5"/>
      <c r="BB477" s="5"/>
      <c r="BC477" s="5"/>
      <c r="BD477" s="5"/>
      <c r="BE477" s="5"/>
    </row>
    <row r="478" spans="5:57" ht="12" customHeight="1"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4"/>
      <c r="AD478" s="4"/>
      <c r="AE478" s="22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5"/>
      <c r="BA478" s="5"/>
      <c r="BB478" s="5"/>
      <c r="BC478" s="5"/>
      <c r="BD478" s="5"/>
      <c r="BE478" s="5"/>
    </row>
    <row r="479" spans="5:57" ht="12" customHeight="1"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4"/>
      <c r="AD479" s="4"/>
      <c r="AE479" s="22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5"/>
      <c r="BA479" s="5"/>
      <c r="BB479" s="5"/>
      <c r="BC479" s="5"/>
      <c r="BD479" s="5"/>
      <c r="BE479" s="5"/>
    </row>
    <row r="480" spans="5:57" ht="12" customHeight="1"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4"/>
      <c r="AD480" s="4"/>
      <c r="AE480" s="22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5"/>
      <c r="BA480" s="5"/>
      <c r="BB480" s="5"/>
      <c r="BC480" s="5"/>
      <c r="BD480" s="5"/>
      <c r="BE480" s="5"/>
    </row>
    <row r="481" spans="5:57" ht="12" customHeight="1"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4"/>
      <c r="AD481" s="4"/>
      <c r="AE481" s="22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5"/>
      <c r="BA481" s="5"/>
      <c r="BB481" s="5"/>
      <c r="BC481" s="5"/>
      <c r="BD481" s="5"/>
      <c r="BE481" s="5"/>
    </row>
    <row r="482" spans="5:57" ht="12" customHeight="1"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4"/>
      <c r="AD482" s="4"/>
      <c r="AE482" s="22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5"/>
      <c r="BA482" s="5"/>
      <c r="BB482" s="5"/>
      <c r="BC482" s="5"/>
      <c r="BD482" s="5"/>
      <c r="BE482" s="5"/>
    </row>
    <row r="483" spans="5:57" ht="12" customHeight="1"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4"/>
      <c r="AD483" s="4"/>
      <c r="AE483" s="22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5"/>
      <c r="BA483" s="5"/>
      <c r="BB483" s="5"/>
      <c r="BC483" s="5"/>
      <c r="BD483" s="5"/>
      <c r="BE483" s="5"/>
    </row>
    <row r="484" spans="5:57" ht="12" customHeight="1"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4"/>
      <c r="AD484" s="4"/>
      <c r="AE484" s="22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5"/>
      <c r="BA484" s="5"/>
      <c r="BB484" s="5"/>
      <c r="BC484" s="5"/>
      <c r="BD484" s="5"/>
      <c r="BE484" s="5"/>
    </row>
    <row r="485" spans="5:57" ht="12" customHeight="1"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4"/>
      <c r="AD485" s="4"/>
      <c r="AE485" s="22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5"/>
      <c r="BA485" s="5"/>
      <c r="BB485" s="5"/>
      <c r="BC485" s="5"/>
      <c r="BD485" s="5"/>
      <c r="BE485" s="5"/>
    </row>
    <row r="486" spans="5:57" ht="12" customHeight="1"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4"/>
      <c r="AD486" s="4"/>
      <c r="AE486" s="22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5"/>
      <c r="BA486" s="5"/>
      <c r="BB486" s="5"/>
      <c r="BC486" s="5"/>
      <c r="BD486" s="5"/>
      <c r="BE486" s="5"/>
    </row>
    <row r="487" spans="5:57" ht="12" customHeight="1"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4"/>
      <c r="AD487" s="4"/>
      <c r="AE487" s="22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5"/>
      <c r="BA487" s="5"/>
      <c r="BB487" s="5"/>
      <c r="BC487" s="5"/>
      <c r="BD487" s="5"/>
      <c r="BE487" s="5"/>
    </row>
    <row r="488" spans="5:57" ht="12" customHeight="1"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4"/>
      <c r="AD488" s="4"/>
      <c r="AE488" s="22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5"/>
      <c r="BA488" s="5"/>
      <c r="BB488" s="5"/>
      <c r="BC488" s="5"/>
      <c r="BD488" s="5"/>
      <c r="BE488" s="5"/>
    </row>
    <row r="489" spans="5:57" ht="12" customHeight="1"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4"/>
      <c r="AD489" s="4"/>
      <c r="AE489" s="22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5"/>
      <c r="BA489" s="5"/>
      <c r="BB489" s="5"/>
      <c r="BC489" s="5"/>
      <c r="BD489" s="5"/>
      <c r="BE489" s="5"/>
    </row>
    <row r="490" spans="5:57" ht="12" customHeight="1"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4"/>
      <c r="AD490" s="4"/>
      <c r="AE490" s="22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5"/>
      <c r="BA490" s="5"/>
      <c r="BB490" s="5"/>
      <c r="BC490" s="5"/>
      <c r="BD490" s="5"/>
      <c r="BE490" s="5"/>
    </row>
    <row r="491" spans="5:57" ht="12" customHeight="1"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4"/>
      <c r="AD491" s="4"/>
      <c r="AE491" s="22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5"/>
      <c r="BA491" s="5"/>
      <c r="BB491" s="5"/>
      <c r="BC491" s="5"/>
      <c r="BD491" s="5"/>
      <c r="BE491" s="5"/>
    </row>
    <row r="492" spans="5:57" ht="12" customHeight="1"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4"/>
      <c r="AD492" s="4"/>
      <c r="AE492" s="22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5"/>
      <c r="BA492" s="5"/>
      <c r="BB492" s="5"/>
      <c r="BC492" s="5"/>
      <c r="BD492" s="5"/>
      <c r="BE492" s="5"/>
    </row>
    <row r="493" spans="5:57" ht="12" customHeight="1"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4"/>
      <c r="AD493" s="4"/>
      <c r="AE493" s="22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5"/>
      <c r="BA493" s="5"/>
      <c r="BB493" s="5"/>
      <c r="BC493" s="5"/>
      <c r="BD493" s="5"/>
      <c r="BE493" s="5"/>
    </row>
    <row r="494" spans="5:57" ht="12" customHeight="1"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4"/>
      <c r="AD494" s="4"/>
      <c r="AE494" s="22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5"/>
      <c r="BA494" s="5"/>
      <c r="BB494" s="5"/>
      <c r="BC494" s="5"/>
      <c r="BD494" s="5"/>
      <c r="BE494" s="5"/>
    </row>
    <row r="495" spans="5:57" ht="12" customHeight="1"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4"/>
      <c r="AD495" s="4"/>
      <c r="AE495" s="22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5"/>
      <c r="BA495" s="5"/>
      <c r="BB495" s="5"/>
      <c r="BC495" s="5"/>
      <c r="BD495" s="5"/>
      <c r="BE495" s="5"/>
    </row>
    <row r="496" spans="5:57" ht="12" customHeight="1"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4"/>
      <c r="AD496" s="4"/>
      <c r="AE496" s="22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5"/>
      <c r="BA496" s="5"/>
      <c r="BB496" s="5"/>
      <c r="BC496" s="5"/>
      <c r="BD496" s="5"/>
      <c r="BE496" s="5"/>
    </row>
    <row r="497" spans="5:57" ht="12" customHeight="1"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4"/>
      <c r="AD497" s="4"/>
      <c r="AE497" s="22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5"/>
      <c r="BA497" s="5"/>
      <c r="BB497" s="5"/>
      <c r="BC497" s="5"/>
      <c r="BD497" s="5"/>
      <c r="BE497" s="5"/>
    </row>
    <row r="498" spans="5:57" ht="12" customHeight="1"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4"/>
      <c r="AD498" s="4"/>
      <c r="AE498" s="22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5"/>
      <c r="BA498" s="5"/>
      <c r="BB498" s="5"/>
      <c r="BC498" s="5"/>
      <c r="BD498" s="5"/>
      <c r="BE498" s="5"/>
    </row>
    <row r="499" spans="5:57" ht="12" customHeight="1"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4"/>
      <c r="AD499" s="4"/>
      <c r="AE499" s="22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5"/>
      <c r="BA499" s="5"/>
      <c r="BB499" s="5"/>
      <c r="BC499" s="5"/>
      <c r="BD499" s="5"/>
      <c r="BE499" s="5"/>
    </row>
    <row r="500" spans="5:57" ht="12" customHeight="1"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4"/>
      <c r="AD500" s="4"/>
      <c r="AE500" s="22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5"/>
      <c r="BA500" s="5"/>
      <c r="BB500" s="5"/>
      <c r="BC500" s="5"/>
      <c r="BD500" s="5"/>
      <c r="BE500" s="5"/>
    </row>
    <row r="501" spans="5:57" ht="12" customHeight="1"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4"/>
      <c r="AD501" s="4"/>
      <c r="AE501" s="22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5"/>
      <c r="BA501" s="5"/>
      <c r="BB501" s="5"/>
      <c r="BC501" s="5"/>
      <c r="BD501" s="5"/>
      <c r="BE501" s="5"/>
    </row>
    <row r="502" spans="5:57" ht="12" customHeight="1"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4"/>
      <c r="AD502" s="4"/>
      <c r="AE502" s="22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5"/>
      <c r="BA502" s="5"/>
      <c r="BB502" s="5"/>
      <c r="BC502" s="5"/>
      <c r="BD502" s="5"/>
      <c r="BE502" s="5"/>
    </row>
    <row r="503" spans="5:57" ht="12" customHeight="1"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4"/>
      <c r="AD503" s="4"/>
      <c r="AE503" s="22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5"/>
      <c r="BA503" s="5"/>
      <c r="BB503" s="5"/>
      <c r="BC503" s="5"/>
      <c r="BD503" s="5"/>
      <c r="BE503" s="5"/>
    </row>
    <row r="504" spans="5:57" ht="12" customHeight="1"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4"/>
      <c r="AD504" s="4"/>
      <c r="AE504" s="22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5"/>
      <c r="BA504" s="5"/>
      <c r="BB504" s="5"/>
      <c r="BC504" s="5"/>
      <c r="BD504" s="5"/>
      <c r="BE504" s="5"/>
    </row>
    <row r="505" spans="5:57" ht="12" customHeight="1"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4"/>
      <c r="AD505" s="4"/>
      <c r="AE505" s="22"/>
      <c r="AF505" s="21"/>
      <c r="AG505" s="21"/>
      <c r="AH505" s="21"/>
      <c r="AI505" s="21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</row>
    <row r="506" spans="5:57" ht="12" customHeight="1"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4"/>
      <c r="AD506" s="4"/>
      <c r="AE506" s="22"/>
      <c r="AF506" s="21"/>
      <c r="AG506" s="21"/>
      <c r="AH506" s="21"/>
      <c r="AI506" s="21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</row>
    <row r="507" spans="5:57" ht="12" customHeight="1"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4"/>
      <c r="AD507" s="4"/>
      <c r="AE507" s="22"/>
      <c r="AF507" s="21"/>
      <c r="AG507" s="21"/>
      <c r="AH507" s="21"/>
      <c r="AI507" s="21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</row>
    <row r="508" spans="5:57" ht="12" customHeight="1"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4"/>
      <c r="AD508" s="4"/>
      <c r="AE508" s="22"/>
      <c r="AF508" s="21"/>
      <c r="AG508" s="21"/>
      <c r="AH508" s="21"/>
      <c r="AI508" s="21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</row>
    <row r="509" spans="5:57" ht="12" customHeight="1"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4"/>
      <c r="AD509" s="4"/>
      <c r="AE509" s="22"/>
      <c r="AF509" s="21"/>
      <c r="AG509" s="21"/>
      <c r="AH509" s="21"/>
      <c r="AI509" s="21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</row>
    <row r="510" spans="5:57" ht="12" customHeight="1"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4"/>
      <c r="AD510" s="4"/>
      <c r="AE510" s="22"/>
      <c r="AF510" s="21"/>
      <c r="AG510" s="21"/>
      <c r="AH510" s="21"/>
      <c r="AI510" s="21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</row>
    <row r="511" spans="5:57" ht="12" customHeight="1"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4"/>
      <c r="AD511" s="4"/>
      <c r="AE511" s="22"/>
      <c r="AF511" s="21"/>
      <c r="AG511" s="21"/>
      <c r="AH511" s="21"/>
      <c r="AI511" s="21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</row>
    <row r="512" spans="5:57" ht="12" customHeight="1"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4"/>
      <c r="AD512" s="4"/>
      <c r="AE512" s="22"/>
      <c r="AF512" s="21"/>
      <c r="AG512" s="21"/>
      <c r="AH512" s="21"/>
      <c r="AI512" s="21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</row>
    <row r="513" spans="5:51" ht="12" customHeight="1"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4"/>
      <c r="AD513" s="4"/>
      <c r="AE513" s="22"/>
      <c r="AF513" s="21"/>
      <c r="AG513" s="21"/>
      <c r="AH513" s="21"/>
      <c r="AI513" s="21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</row>
    <row r="514" spans="5:51" ht="12" customHeight="1"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4"/>
      <c r="AD514" s="4"/>
      <c r="AE514" s="22"/>
      <c r="AF514" s="21"/>
      <c r="AG514" s="21"/>
      <c r="AH514" s="21"/>
      <c r="AI514" s="21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</row>
    <row r="515" spans="5:51" ht="12" customHeight="1"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4"/>
      <c r="AD515" s="4"/>
      <c r="AE515" s="22"/>
      <c r="AF515" s="21"/>
      <c r="AG515" s="21"/>
      <c r="AH515" s="21"/>
      <c r="AI515" s="21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</row>
    <row r="516" spans="5:51" ht="12" customHeight="1"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4"/>
      <c r="AD516" s="4"/>
      <c r="AE516" s="22"/>
      <c r="AF516" s="21"/>
      <c r="AG516" s="21"/>
      <c r="AH516" s="21"/>
      <c r="AI516" s="21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</row>
    <row r="517" spans="5:51" ht="12" customHeight="1"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4"/>
      <c r="AD517" s="4"/>
      <c r="AE517" s="22"/>
      <c r="AF517" s="21"/>
      <c r="AG517" s="21"/>
      <c r="AH517" s="21"/>
      <c r="AI517" s="21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</row>
    <row r="518" spans="5:51" ht="12" customHeight="1"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4"/>
      <c r="AD518" s="4"/>
      <c r="AE518" s="22"/>
      <c r="AF518" s="21"/>
      <c r="AG518" s="21"/>
      <c r="AH518" s="21"/>
      <c r="AI518" s="21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</row>
    <row r="519" spans="5:51" ht="12" customHeight="1"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4"/>
      <c r="AD519" s="4"/>
      <c r="AE519" s="22"/>
      <c r="AF519" s="21"/>
      <c r="AG519" s="21"/>
      <c r="AH519" s="21"/>
      <c r="AI519" s="21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</row>
    <row r="520" spans="5:51" ht="12" customHeight="1"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4"/>
      <c r="AD520" s="4"/>
      <c r="AE520" s="22"/>
      <c r="AF520" s="21"/>
      <c r="AG520" s="21"/>
      <c r="AH520" s="21"/>
      <c r="AI520" s="21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</row>
    <row r="521" spans="5:51" ht="12" customHeight="1"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4"/>
      <c r="AD521" s="4"/>
      <c r="AE521" s="22"/>
      <c r="AF521" s="21"/>
      <c r="AG521" s="21"/>
      <c r="AH521" s="21"/>
      <c r="AI521" s="21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5:51" ht="12" customHeight="1"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4"/>
      <c r="AD522" s="4"/>
      <c r="AE522" s="22"/>
      <c r="AF522" s="21"/>
      <c r="AG522" s="21"/>
      <c r="AH522" s="21"/>
      <c r="AI522" s="21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5:51" ht="12" customHeight="1"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4"/>
      <c r="AD523" s="4"/>
      <c r="AE523" s="22"/>
      <c r="AF523" s="21"/>
      <c r="AG523" s="21"/>
      <c r="AH523" s="21"/>
      <c r="AI523" s="21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5:51" ht="12" customHeight="1"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4"/>
      <c r="AD524" s="4"/>
      <c r="AE524" s="22"/>
      <c r="AF524" s="21"/>
      <c r="AG524" s="21"/>
      <c r="AH524" s="21"/>
      <c r="AI524" s="21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5:51" ht="12" customHeight="1"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4"/>
      <c r="AD525" s="4"/>
      <c r="AE525" s="22"/>
      <c r="AF525" s="21"/>
      <c r="AG525" s="21"/>
      <c r="AH525" s="21"/>
      <c r="AI525" s="21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5:51" ht="12" customHeight="1"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4"/>
      <c r="AD526" s="4"/>
      <c r="AE526" s="22"/>
      <c r="AF526" s="21"/>
      <c r="AG526" s="21"/>
      <c r="AH526" s="21"/>
      <c r="AI526" s="21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5:51" ht="12" customHeight="1"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4"/>
      <c r="AD527" s="4"/>
      <c r="AE527" s="22"/>
      <c r="AF527" s="21"/>
      <c r="AG527" s="21"/>
      <c r="AH527" s="21"/>
      <c r="AI527" s="21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5:51" ht="12" customHeight="1"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4"/>
      <c r="AD528" s="4"/>
      <c r="AE528" s="22"/>
      <c r="AF528" s="21"/>
      <c r="AG528" s="21"/>
      <c r="AH528" s="21"/>
      <c r="AI528" s="21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5:51" ht="12" customHeight="1"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4"/>
      <c r="AD529" s="4"/>
      <c r="AE529" s="22"/>
      <c r="AF529" s="21"/>
      <c r="AG529" s="21"/>
      <c r="AH529" s="21"/>
      <c r="AI529" s="21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5:51" ht="12" customHeight="1"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4"/>
      <c r="AD530" s="4"/>
      <c r="AE530" s="22"/>
      <c r="AF530" s="21"/>
      <c r="AG530" s="21"/>
      <c r="AH530" s="21"/>
      <c r="AI530" s="21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5:51" ht="12" customHeight="1"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4"/>
      <c r="AD531" s="4"/>
      <c r="AE531" s="22"/>
      <c r="AF531" s="21"/>
      <c r="AG531" s="21"/>
      <c r="AH531" s="21"/>
      <c r="AI531" s="21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5:51" ht="12" customHeight="1"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4"/>
      <c r="AD532" s="4"/>
      <c r="AE532" s="22"/>
      <c r="AF532" s="21"/>
      <c r="AG532" s="21"/>
      <c r="AH532" s="21"/>
      <c r="AI532" s="21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5:51" ht="12" customHeight="1"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4"/>
      <c r="AD533" s="4"/>
      <c r="AE533" s="22"/>
      <c r="AF533" s="21"/>
      <c r="AG533" s="21"/>
      <c r="AH533" s="21"/>
      <c r="AI533" s="21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5:51" ht="12" customHeight="1"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4"/>
      <c r="AD534" s="4"/>
      <c r="AE534" s="22"/>
      <c r="AF534" s="21"/>
      <c r="AG534" s="21"/>
      <c r="AH534" s="21"/>
      <c r="AI534" s="21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5:51" ht="12" customHeight="1"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4"/>
      <c r="AD535" s="4"/>
      <c r="AE535" s="22"/>
      <c r="AF535" s="21"/>
      <c r="AG535" s="21"/>
      <c r="AH535" s="21"/>
      <c r="AI535" s="21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5:51" ht="12" customHeight="1"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4"/>
      <c r="AD536" s="4"/>
      <c r="AE536" s="22"/>
      <c r="AF536" s="21"/>
      <c r="AG536" s="21"/>
      <c r="AH536" s="21"/>
      <c r="AI536" s="21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5:51" ht="12" customHeight="1"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4"/>
      <c r="AD537" s="4"/>
      <c r="AE537" s="22"/>
      <c r="AF537" s="21"/>
      <c r="AG537" s="21"/>
      <c r="AH537" s="21"/>
      <c r="AI537" s="21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5:51" ht="12" customHeight="1"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4"/>
      <c r="AD538" s="4"/>
      <c r="AE538" s="22"/>
      <c r="AF538" s="21"/>
      <c r="AG538" s="21"/>
      <c r="AH538" s="21"/>
      <c r="AI538" s="21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5:51" ht="12" customHeight="1"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4"/>
      <c r="AD539" s="4"/>
      <c r="AE539" s="22"/>
      <c r="AF539" s="21"/>
      <c r="AG539" s="21"/>
      <c r="AH539" s="21"/>
      <c r="AI539" s="21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5:51" ht="12" customHeight="1"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4"/>
      <c r="AD540" s="4"/>
      <c r="AE540" s="22"/>
      <c r="AF540" s="21"/>
      <c r="AG540" s="21"/>
      <c r="AH540" s="21"/>
      <c r="AI540" s="21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5:51" ht="12" customHeight="1"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4"/>
      <c r="AD541" s="4"/>
      <c r="AE541" s="22"/>
      <c r="AF541" s="21"/>
      <c r="AG541" s="21"/>
      <c r="AH541" s="21"/>
      <c r="AI541" s="21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5:51" ht="12" customHeight="1"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4"/>
      <c r="AD542" s="4"/>
      <c r="AE542" s="22"/>
      <c r="AF542" s="21"/>
      <c r="AG542" s="21"/>
      <c r="AH542" s="21"/>
      <c r="AI542" s="21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5:51" ht="12" customHeight="1"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4"/>
      <c r="AD543" s="4"/>
      <c r="AE543" s="22"/>
      <c r="AF543" s="21"/>
      <c r="AG543" s="21"/>
      <c r="AH543" s="21"/>
      <c r="AI543" s="21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5:51" ht="12" customHeight="1"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4"/>
      <c r="AD544" s="4"/>
      <c r="AE544" s="22"/>
      <c r="AF544" s="21"/>
      <c r="AG544" s="21"/>
      <c r="AH544" s="21"/>
      <c r="AI544" s="21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5:51" ht="12" customHeight="1"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4"/>
      <c r="AD545" s="4"/>
      <c r="AE545" s="22"/>
      <c r="AF545" s="21"/>
      <c r="AG545" s="21"/>
      <c r="AH545" s="21"/>
      <c r="AI545" s="21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5:51" ht="12" customHeight="1"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4"/>
      <c r="AD546" s="4"/>
      <c r="AE546" s="22"/>
      <c r="AF546" s="21"/>
      <c r="AG546" s="21"/>
      <c r="AH546" s="21"/>
      <c r="AI546" s="21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5:51" ht="12" customHeight="1"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4"/>
      <c r="AD547" s="4"/>
      <c r="AE547" s="22"/>
      <c r="AF547" s="21"/>
      <c r="AG547" s="21"/>
      <c r="AH547" s="21"/>
      <c r="AI547" s="21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5:51" ht="12" customHeight="1"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4"/>
      <c r="AD548" s="4"/>
      <c r="AE548" s="22"/>
      <c r="AF548" s="21"/>
      <c r="AG548" s="21"/>
      <c r="AH548" s="21"/>
      <c r="AI548" s="21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5:51" ht="12" customHeight="1"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4"/>
      <c r="AD549" s="4"/>
      <c r="AE549" s="22"/>
      <c r="AF549" s="21"/>
      <c r="AG549" s="21"/>
      <c r="AH549" s="21"/>
      <c r="AI549" s="21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5:51" ht="12" customHeight="1"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4"/>
      <c r="AD550" s="4"/>
      <c r="AE550" s="22"/>
      <c r="AF550" s="21"/>
      <c r="AG550" s="21"/>
      <c r="AH550" s="21"/>
      <c r="AI550" s="21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5:51" ht="12" customHeight="1"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4"/>
      <c r="AD551" s="4"/>
      <c r="AE551" s="22"/>
      <c r="AF551" s="21"/>
      <c r="AG551" s="21"/>
      <c r="AH551" s="21"/>
      <c r="AI551" s="21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5:51" ht="12" customHeight="1"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4"/>
      <c r="AD552" s="4"/>
      <c r="AE552" s="22"/>
      <c r="AF552" s="21"/>
      <c r="AG552" s="21"/>
      <c r="AH552" s="21"/>
      <c r="AI552" s="21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5:51" ht="12" customHeight="1"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4"/>
      <c r="AD553" s="4"/>
      <c r="AE553" s="22"/>
      <c r="AF553" s="21"/>
      <c r="AG553" s="21"/>
      <c r="AH553" s="21"/>
      <c r="AI553" s="21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5:51" ht="12" customHeight="1"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4"/>
      <c r="AD554" s="4"/>
      <c r="AE554" s="22"/>
      <c r="AF554" s="21"/>
      <c r="AG554" s="21"/>
      <c r="AH554" s="21"/>
      <c r="AI554" s="21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5:51" ht="12" customHeight="1"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4"/>
      <c r="AD555" s="4"/>
      <c r="AE555" s="22"/>
      <c r="AF555" s="21"/>
      <c r="AG555" s="21"/>
      <c r="AH555" s="21"/>
      <c r="AI555" s="21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5:51" ht="12" customHeight="1"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4"/>
      <c r="AD556" s="4"/>
      <c r="AE556" s="22"/>
      <c r="AF556" s="21"/>
      <c r="AG556" s="21"/>
      <c r="AH556" s="21"/>
      <c r="AI556" s="21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5:51" ht="12" customHeight="1"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4"/>
      <c r="AD557" s="4"/>
      <c r="AE557" s="22"/>
      <c r="AF557" s="21"/>
      <c r="AG557" s="21"/>
      <c r="AH557" s="21"/>
      <c r="AI557" s="21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5:51" ht="12" customHeight="1"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4"/>
      <c r="AD558" s="4"/>
      <c r="AE558" s="22"/>
      <c r="AF558" s="21"/>
      <c r="AG558" s="21"/>
      <c r="AH558" s="21"/>
      <c r="AI558" s="21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5:51" ht="12" customHeight="1"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4"/>
      <c r="AD559" s="4"/>
      <c r="AE559" s="22"/>
      <c r="AF559" s="21"/>
      <c r="AG559" s="21"/>
      <c r="AH559" s="21"/>
      <c r="AI559" s="21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5:51" ht="12" customHeight="1"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4"/>
      <c r="AD560" s="4"/>
      <c r="AE560" s="22"/>
      <c r="AF560" s="21"/>
      <c r="AG560" s="21"/>
      <c r="AH560" s="21"/>
      <c r="AI560" s="21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5:51" ht="12" customHeight="1"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4"/>
      <c r="AD561" s="4"/>
      <c r="AE561" s="22"/>
      <c r="AF561" s="21"/>
      <c r="AG561" s="21"/>
      <c r="AH561" s="21"/>
      <c r="AI561" s="21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5:51" ht="12" customHeight="1"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4"/>
      <c r="AD562" s="4"/>
      <c r="AE562" s="22"/>
      <c r="AF562" s="21"/>
      <c r="AG562" s="21"/>
      <c r="AH562" s="21"/>
      <c r="AI562" s="21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5:51" ht="12" customHeight="1"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4"/>
      <c r="AD563" s="4"/>
      <c r="AE563" s="22"/>
      <c r="AF563" s="21"/>
      <c r="AG563" s="21"/>
      <c r="AH563" s="21"/>
      <c r="AI563" s="21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5:51" ht="12" customHeight="1"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4"/>
      <c r="AD564" s="4"/>
      <c r="AE564" s="22"/>
      <c r="AF564" s="21"/>
      <c r="AG564" s="21"/>
      <c r="AH564" s="21"/>
      <c r="AI564" s="21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5:51" ht="12" customHeight="1"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4"/>
      <c r="AD565" s="4"/>
      <c r="AE565" s="22"/>
      <c r="AF565" s="21"/>
      <c r="AG565" s="21"/>
      <c r="AH565" s="21"/>
      <c r="AI565" s="21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5:51" ht="12" customHeight="1"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4"/>
      <c r="AD566" s="4"/>
      <c r="AE566" s="22"/>
      <c r="AF566" s="21"/>
      <c r="AG566" s="21"/>
      <c r="AH566" s="21"/>
      <c r="AI566" s="21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5:51" ht="12" customHeight="1"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4"/>
      <c r="AD567" s="4"/>
      <c r="AE567" s="22"/>
      <c r="AF567" s="21"/>
      <c r="AG567" s="21"/>
      <c r="AH567" s="21"/>
      <c r="AI567" s="21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5:51" ht="12" customHeight="1"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4"/>
      <c r="AD568" s="4"/>
      <c r="AE568" s="22"/>
      <c r="AF568" s="21"/>
      <c r="AG568" s="21"/>
      <c r="AH568" s="21"/>
      <c r="AI568" s="21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5:51" ht="12" customHeight="1"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4"/>
      <c r="AD569" s="4"/>
      <c r="AE569" s="22"/>
      <c r="AF569" s="21"/>
      <c r="AG569" s="21"/>
      <c r="AH569" s="21"/>
      <c r="AI569" s="21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5:51" ht="12" customHeight="1"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4"/>
      <c r="AD570" s="4"/>
      <c r="AE570" s="22"/>
      <c r="AF570" s="21"/>
      <c r="AG570" s="21"/>
      <c r="AH570" s="21"/>
      <c r="AI570" s="21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5:51" ht="12" customHeight="1"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4"/>
      <c r="AD571" s="4"/>
      <c r="AE571" s="22"/>
      <c r="AF571" s="21"/>
      <c r="AG571" s="21"/>
      <c r="AH571" s="21"/>
      <c r="AI571" s="21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5:51" ht="12" customHeight="1"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4"/>
      <c r="AD572" s="4"/>
      <c r="AE572" s="22"/>
      <c r="AF572" s="21"/>
      <c r="AG572" s="21"/>
      <c r="AH572" s="21"/>
      <c r="AI572" s="21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5:51" ht="12" customHeight="1"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4"/>
      <c r="AD573" s="4"/>
      <c r="AE573" s="22"/>
      <c r="AF573" s="21"/>
      <c r="AG573" s="21"/>
      <c r="AH573" s="21"/>
      <c r="AI573" s="21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5:51" ht="12" customHeight="1"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4"/>
      <c r="AD574" s="4"/>
      <c r="AE574" s="22"/>
      <c r="AF574" s="21"/>
      <c r="AG574" s="21"/>
      <c r="AH574" s="21"/>
      <c r="AI574" s="21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5:51" ht="12" customHeight="1"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4"/>
      <c r="AD575" s="4"/>
      <c r="AE575" s="22"/>
      <c r="AF575" s="21"/>
      <c r="AG575" s="21"/>
      <c r="AH575" s="21"/>
      <c r="AI575" s="21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5:51" ht="12" customHeight="1"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4"/>
      <c r="AD576" s="4"/>
      <c r="AE576" s="22"/>
      <c r="AF576" s="21"/>
      <c r="AG576" s="21"/>
      <c r="AH576" s="21"/>
      <c r="AI576" s="21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5:51" ht="12" customHeight="1"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4"/>
      <c r="AD577" s="4"/>
      <c r="AE577" s="22"/>
      <c r="AF577" s="21"/>
      <c r="AG577" s="21"/>
      <c r="AH577" s="21"/>
      <c r="AI577" s="21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5:51" ht="12" customHeight="1"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4"/>
      <c r="AD578" s="4"/>
      <c r="AE578" s="22"/>
      <c r="AF578" s="21"/>
      <c r="AG578" s="21"/>
      <c r="AH578" s="21"/>
      <c r="AI578" s="21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5:51" ht="12" customHeight="1"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4"/>
      <c r="AD579" s="4"/>
      <c r="AE579" s="22"/>
      <c r="AF579" s="21"/>
      <c r="AG579" s="21"/>
      <c r="AH579" s="21"/>
      <c r="AI579" s="21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5:51" ht="12" customHeight="1"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4"/>
      <c r="AD580" s="4"/>
      <c r="AE580" s="22"/>
      <c r="AF580" s="21"/>
      <c r="AG580" s="21"/>
      <c r="AH580" s="21"/>
      <c r="AI580" s="21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5:51" ht="12" customHeight="1"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4"/>
      <c r="AD581" s="4"/>
      <c r="AE581" s="22"/>
      <c r="AF581" s="21"/>
      <c r="AG581" s="21"/>
      <c r="AH581" s="21"/>
      <c r="AI581" s="21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5:51" ht="12" customHeight="1"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4"/>
      <c r="AD582" s="4"/>
      <c r="AE582" s="22"/>
      <c r="AF582" s="21"/>
      <c r="AG582" s="21"/>
      <c r="AH582" s="21"/>
      <c r="AI582" s="21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5:51" ht="12" customHeight="1"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4"/>
      <c r="AD583" s="4"/>
      <c r="AE583" s="22"/>
      <c r="AF583" s="21"/>
      <c r="AG583" s="21"/>
      <c r="AH583" s="21"/>
      <c r="AI583" s="21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5:51" ht="12" customHeight="1"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4"/>
      <c r="AD584" s="4"/>
      <c r="AE584" s="22"/>
      <c r="AF584" s="21"/>
      <c r="AG584" s="21"/>
      <c r="AH584" s="21"/>
      <c r="AI584" s="21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5:51" ht="12" customHeight="1"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4"/>
      <c r="AD585" s="4"/>
      <c r="AE585" s="22"/>
      <c r="AF585" s="21"/>
      <c r="AG585" s="21"/>
      <c r="AH585" s="21"/>
      <c r="AI585" s="21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5:51" ht="12" customHeight="1"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4"/>
      <c r="AD586" s="4"/>
      <c r="AE586" s="22"/>
      <c r="AF586" s="21"/>
      <c r="AG586" s="21"/>
      <c r="AH586" s="21"/>
      <c r="AI586" s="21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5:51" ht="12" customHeight="1"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4"/>
      <c r="AD587" s="4"/>
      <c r="AE587" s="22"/>
      <c r="AF587" s="21"/>
      <c r="AG587" s="21"/>
      <c r="AH587" s="21"/>
      <c r="AI587" s="21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5:51" ht="12" customHeight="1"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4"/>
      <c r="AD588" s="4"/>
      <c r="AE588" s="22"/>
      <c r="AF588" s="21"/>
      <c r="AG588" s="21"/>
      <c r="AH588" s="21"/>
      <c r="AI588" s="21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5:51" ht="12" customHeight="1"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4"/>
      <c r="AD589" s="4"/>
      <c r="AE589" s="22"/>
      <c r="AF589" s="21"/>
      <c r="AG589" s="21"/>
      <c r="AH589" s="21"/>
      <c r="AI589" s="21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5:51" ht="12" customHeight="1"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4"/>
      <c r="AD590" s="4"/>
      <c r="AE590" s="22"/>
      <c r="AF590" s="21"/>
      <c r="AG590" s="21"/>
      <c r="AH590" s="21"/>
      <c r="AI590" s="21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5:51" ht="12" customHeight="1"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4"/>
      <c r="AD591" s="4"/>
      <c r="AE591" s="22"/>
      <c r="AF591" s="21"/>
      <c r="AG591" s="21"/>
      <c r="AH591" s="21"/>
      <c r="AI591" s="21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5:51" ht="12" customHeight="1"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4"/>
      <c r="AD592" s="4"/>
      <c r="AE592" s="22"/>
      <c r="AF592" s="21"/>
      <c r="AG592" s="21"/>
      <c r="AH592" s="21"/>
      <c r="AI592" s="21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5:51" ht="12" customHeight="1"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4"/>
      <c r="AD593" s="4"/>
      <c r="AE593" s="22"/>
      <c r="AF593" s="21"/>
      <c r="AG593" s="21"/>
      <c r="AH593" s="21"/>
      <c r="AI593" s="21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5:51" ht="12" customHeight="1"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4"/>
      <c r="AD594" s="4"/>
      <c r="AE594" s="22"/>
      <c r="AF594" s="21"/>
      <c r="AG594" s="21"/>
      <c r="AH594" s="21"/>
      <c r="AI594" s="21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5:51" ht="12" customHeight="1"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4"/>
      <c r="AD595" s="4"/>
      <c r="AE595" s="22"/>
      <c r="AF595" s="21"/>
      <c r="AG595" s="21"/>
      <c r="AH595" s="21"/>
      <c r="AI595" s="21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5:51" ht="12" customHeight="1"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4"/>
      <c r="AD596" s="4"/>
      <c r="AE596" s="22"/>
      <c r="AF596" s="21"/>
      <c r="AG596" s="21"/>
      <c r="AH596" s="21"/>
      <c r="AI596" s="21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5:51" ht="12" customHeight="1"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4"/>
      <c r="AD597" s="4"/>
      <c r="AE597" s="22"/>
      <c r="AF597" s="21"/>
      <c r="AG597" s="21"/>
      <c r="AH597" s="21"/>
      <c r="AI597" s="21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5:51" ht="12" customHeight="1"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4"/>
      <c r="AD598" s="4"/>
      <c r="AE598" s="22"/>
      <c r="AF598" s="21"/>
      <c r="AG598" s="21"/>
      <c r="AH598" s="21"/>
      <c r="AI598" s="21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5:51" ht="12" customHeight="1"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4"/>
      <c r="AD599" s="4"/>
      <c r="AE599" s="22"/>
      <c r="AF599" s="21"/>
      <c r="AG599" s="21"/>
      <c r="AH599" s="21"/>
      <c r="AI599" s="21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5:51" ht="12" customHeight="1"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4"/>
      <c r="AD600" s="4"/>
      <c r="AE600" s="22"/>
      <c r="AF600" s="21"/>
      <c r="AG600" s="21"/>
      <c r="AH600" s="21"/>
      <c r="AI600" s="21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5:51" ht="12" customHeight="1"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4"/>
      <c r="AD601" s="4"/>
      <c r="AE601" s="22"/>
      <c r="AF601" s="21"/>
      <c r="AG601" s="21"/>
      <c r="AH601" s="21"/>
      <c r="AI601" s="21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5:51" ht="12" customHeight="1"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4"/>
      <c r="AD602" s="4"/>
      <c r="AE602" s="22"/>
      <c r="AF602" s="21"/>
      <c r="AG602" s="21"/>
      <c r="AH602" s="21"/>
      <c r="AI602" s="21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5:51" ht="12" customHeight="1"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4"/>
      <c r="AD603" s="4"/>
      <c r="AE603" s="22"/>
      <c r="AF603" s="21"/>
      <c r="AG603" s="21"/>
      <c r="AH603" s="21"/>
      <c r="AI603" s="21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5:51" ht="12" customHeight="1"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4"/>
      <c r="AD604" s="4"/>
      <c r="AE604" s="22"/>
      <c r="AF604" s="21"/>
      <c r="AG604" s="21"/>
      <c r="AH604" s="21"/>
      <c r="AI604" s="21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5:51" ht="12" customHeight="1"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4"/>
      <c r="AD605" s="4"/>
      <c r="AE605" s="22"/>
      <c r="AF605" s="21"/>
      <c r="AG605" s="21"/>
      <c r="AH605" s="21"/>
      <c r="AI605" s="21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5:51" ht="12" customHeight="1"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4"/>
      <c r="AD606" s="4"/>
      <c r="AE606" s="22"/>
      <c r="AF606" s="21"/>
      <c r="AG606" s="21"/>
      <c r="AH606" s="21"/>
      <c r="AI606" s="21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5:51" ht="12" customHeight="1"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4"/>
      <c r="AD607" s="4"/>
      <c r="AE607" s="22"/>
      <c r="AF607" s="21"/>
      <c r="AG607" s="21"/>
      <c r="AH607" s="21"/>
      <c r="AI607" s="21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5:51" ht="12" customHeight="1"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4"/>
      <c r="AD608" s="4"/>
      <c r="AE608" s="22"/>
      <c r="AF608" s="21"/>
      <c r="AG608" s="21"/>
      <c r="AH608" s="21"/>
      <c r="AI608" s="21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5:51" ht="12" customHeight="1"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4"/>
      <c r="AD609" s="4"/>
      <c r="AE609" s="22"/>
      <c r="AF609" s="21"/>
      <c r="AG609" s="21"/>
      <c r="AH609" s="21"/>
      <c r="AI609" s="21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5:51" ht="12" customHeight="1"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4"/>
      <c r="AD610" s="4"/>
      <c r="AE610" s="22"/>
      <c r="AF610" s="21"/>
      <c r="AG610" s="21"/>
      <c r="AH610" s="21"/>
      <c r="AI610" s="21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5:51" ht="12" customHeight="1"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4"/>
      <c r="AD611" s="4"/>
      <c r="AE611" s="22"/>
      <c r="AF611" s="21"/>
      <c r="AG611" s="21"/>
      <c r="AH611" s="21"/>
      <c r="AI611" s="21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5:51" ht="12" customHeight="1"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4"/>
      <c r="AD612" s="4"/>
      <c r="AE612" s="22"/>
      <c r="AF612" s="21"/>
      <c r="AG612" s="21"/>
      <c r="AH612" s="21"/>
      <c r="AI612" s="21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5:51" ht="12" customHeight="1"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4"/>
      <c r="AD613" s="4"/>
      <c r="AE613" s="22"/>
      <c r="AF613" s="21"/>
      <c r="AG613" s="21"/>
      <c r="AH613" s="21"/>
      <c r="AI613" s="21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5:51" ht="12" customHeight="1"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4"/>
      <c r="AD614" s="4"/>
      <c r="AE614" s="22"/>
      <c r="AF614" s="21"/>
      <c r="AG614" s="21"/>
      <c r="AH614" s="21"/>
      <c r="AI614" s="21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5:51" ht="12" customHeight="1"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4"/>
      <c r="AD615" s="4"/>
      <c r="AE615" s="22"/>
      <c r="AF615" s="21"/>
      <c r="AG615" s="21"/>
      <c r="AH615" s="21"/>
      <c r="AI615" s="21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5:51" ht="12" customHeight="1"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4"/>
      <c r="AD616" s="4"/>
      <c r="AE616" s="22"/>
      <c r="AF616" s="21"/>
      <c r="AG616" s="21"/>
      <c r="AH616" s="21"/>
      <c r="AI616" s="21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5:51" ht="12" customHeight="1"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4"/>
      <c r="AD617" s="4"/>
      <c r="AE617" s="22"/>
      <c r="AF617" s="21"/>
      <c r="AG617" s="21"/>
      <c r="AH617" s="21"/>
      <c r="AI617" s="21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5:51" ht="12" customHeight="1"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4"/>
      <c r="AD618" s="4"/>
      <c r="AE618" s="22"/>
      <c r="AF618" s="21"/>
      <c r="AG618" s="21"/>
      <c r="AH618" s="21"/>
      <c r="AI618" s="21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5:51" ht="12" customHeight="1"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4"/>
      <c r="AD619" s="4"/>
      <c r="AE619" s="22"/>
      <c r="AF619" s="21"/>
      <c r="AG619" s="21"/>
      <c r="AH619" s="21"/>
      <c r="AI619" s="21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5:51" ht="12" customHeight="1"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4"/>
      <c r="AD620" s="4"/>
      <c r="AE620" s="22"/>
      <c r="AF620" s="21"/>
      <c r="AG620" s="21"/>
      <c r="AH620" s="21"/>
      <c r="AI620" s="21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5:51" ht="12" customHeight="1"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4"/>
      <c r="AD621" s="4"/>
      <c r="AE621" s="22"/>
      <c r="AF621" s="21"/>
      <c r="AG621" s="21"/>
      <c r="AH621" s="21"/>
      <c r="AI621" s="21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5:51" ht="12" customHeight="1"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4"/>
      <c r="AD622" s="4"/>
      <c r="AE622" s="22"/>
      <c r="AF622" s="21"/>
      <c r="AG622" s="21"/>
      <c r="AH622" s="21"/>
      <c r="AI622" s="21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5:51" ht="12" customHeight="1"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4"/>
      <c r="AD623" s="4"/>
      <c r="AE623" s="22"/>
      <c r="AF623" s="21"/>
      <c r="AG623" s="21"/>
      <c r="AH623" s="21"/>
      <c r="AI623" s="21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5:51" ht="12" customHeight="1"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4"/>
      <c r="AD624" s="4"/>
      <c r="AE624" s="22"/>
      <c r="AF624" s="21"/>
      <c r="AG624" s="21"/>
      <c r="AH624" s="21"/>
      <c r="AI624" s="21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5:51" ht="12" customHeight="1"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4"/>
      <c r="AD625" s="4"/>
      <c r="AE625" s="22"/>
      <c r="AF625" s="21"/>
      <c r="AG625" s="21"/>
      <c r="AH625" s="21"/>
      <c r="AI625" s="21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5:51" ht="12" customHeight="1"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4"/>
      <c r="AD626" s="4"/>
      <c r="AE626" s="22"/>
      <c r="AF626" s="21"/>
      <c r="AG626" s="21"/>
      <c r="AH626" s="21"/>
      <c r="AI626" s="21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5:51" ht="12" customHeight="1"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4"/>
      <c r="AD627" s="4"/>
      <c r="AE627" s="22"/>
      <c r="AF627" s="21"/>
      <c r="AG627" s="21"/>
      <c r="AH627" s="21"/>
      <c r="AI627" s="21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5:51" ht="12" customHeight="1"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4"/>
      <c r="AD628" s="4"/>
      <c r="AE628" s="22"/>
      <c r="AF628" s="21"/>
      <c r="AG628" s="21"/>
      <c r="AH628" s="21"/>
      <c r="AI628" s="21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5:51" ht="12" customHeight="1"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4"/>
      <c r="AD629" s="4"/>
      <c r="AE629" s="22"/>
      <c r="AF629" s="21"/>
      <c r="AG629" s="21"/>
      <c r="AH629" s="21"/>
      <c r="AI629" s="21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5:51" ht="12" customHeight="1"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4"/>
      <c r="AD630" s="4"/>
      <c r="AE630" s="22"/>
      <c r="AF630" s="21"/>
      <c r="AG630" s="21"/>
      <c r="AH630" s="21"/>
      <c r="AI630" s="21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5:51" ht="12" customHeight="1"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4"/>
      <c r="AD631" s="4"/>
      <c r="AE631" s="22"/>
      <c r="AF631" s="21"/>
      <c r="AG631" s="21"/>
      <c r="AH631" s="21"/>
      <c r="AI631" s="21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5:51" ht="12" customHeight="1"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4"/>
      <c r="AD632" s="4"/>
      <c r="AE632" s="22"/>
      <c r="AF632" s="21"/>
      <c r="AG632" s="21"/>
      <c r="AH632" s="21"/>
      <c r="AI632" s="21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5:51" ht="12" customHeight="1"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4"/>
      <c r="AD633" s="4"/>
      <c r="AE633" s="22"/>
      <c r="AF633" s="21"/>
      <c r="AG633" s="21"/>
      <c r="AH633" s="21"/>
      <c r="AI633" s="21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5:51" ht="12" customHeight="1"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4"/>
      <c r="AD634" s="4"/>
      <c r="AE634" s="22"/>
      <c r="AF634" s="21"/>
      <c r="AG634" s="21"/>
      <c r="AH634" s="21"/>
      <c r="AI634" s="21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5:51" ht="12" customHeight="1"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4"/>
      <c r="AD635" s="4"/>
      <c r="AE635" s="22"/>
      <c r="AF635" s="21"/>
      <c r="AG635" s="21"/>
      <c r="AH635" s="21"/>
      <c r="AI635" s="21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5:51" ht="12" customHeight="1"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4"/>
      <c r="AD636" s="4"/>
      <c r="AE636" s="22"/>
      <c r="AF636" s="21"/>
      <c r="AG636" s="21"/>
      <c r="AH636" s="21"/>
      <c r="AI636" s="21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5:51" ht="12" customHeight="1"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4"/>
      <c r="AD637" s="4"/>
      <c r="AE637" s="22"/>
      <c r="AF637" s="21"/>
      <c r="AG637" s="21"/>
      <c r="AH637" s="21"/>
      <c r="AI637" s="21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5:51" ht="12" customHeight="1"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4"/>
      <c r="AD638" s="4"/>
      <c r="AE638" s="22"/>
      <c r="AF638" s="21"/>
      <c r="AG638" s="21"/>
      <c r="AH638" s="21"/>
      <c r="AI638" s="21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5:51" ht="12" customHeight="1"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4"/>
      <c r="AD639" s="4"/>
      <c r="AE639" s="22"/>
      <c r="AF639" s="21"/>
      <c r="AG639" s="21"/>
      <c r="AH639" s="21"/>
      <c r="AI639" s="21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5:51" ht="12" customHeight="1"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4"/>
      <c r="AD640" s="4"/>
      <c r="AE640" s="22"/>
      <c r="AF640" s="21"/>
      <c r="AG640" s="21"/>
      <c r="AH640" s="21"/>
      <c r="AI640" s="21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spans="5:51" ht="12" customHeight="1"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4"/>
      <c r="AD641" s="4"/>
      <c r="AE641" s="22"/>
      <c r="AF641" s="21"/>
      <c r="AG641" s="21"/>
      <c r="AH641" s="21"/>
      <c r="AI641" s="21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5:51" ht="12" customHeight="1"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4"/>
      <c r="AD642" s="4"/>
      <c r="AE642" s="22"/>
      <c r="AF642" s="21"/>
      <c r="AG642" s="21"/>
      <c r="AH642" s="21"/>
      <c r="AI642" s="21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5:51" ht="12" customHeight="1"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4"/>
      <c r="AD643" s="4"/>
      <c r="AE643" s="22"/>
      <c r="AF643" s="21"/>
      <c r="AG643" s="21"/>
      <c r="AH643" s="21"/>
      <c r="AI643" s="21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5:51" ht="12" customHeight="1"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4"/>
      <c r="AD644" s="4"/>
      <c r="AE644" s="22"/>
      <c r="AF644" s="21"/>
      <c r="AG644" s="21"/>
      <c r="AH644" s="21"/>
      <c r="AI644" s="21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5:51" ht="12" customHeight="1"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4"/>
      <c r="AD645" s="4"/>
      <c r="AE645" s="22"/>
      <c r="AF645" s="21"/>
      <c r="AG645" s="21"/>
      <c r="AH645" s="21"/>
      <c r="AI645" s="21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5:51" ht="12" customHeight="1"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4"/>
      <c r="AD646" s="4"/>
      <c r="AE646" s="22"/>
      <c r="AF646" s="21"/>
      <c r="AG646" s="21"/>
      <c r="AH646" s="21"/>
      <c r="AI646" s="21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5:51" ht="12" customHeight="1"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4"/>
      <c r="AD647" s="4"/>
      <c r="AE647" s="22"/>
      <c r="AF647" s="21"/>
      <c r="AG647" s="21"/>
      <c r="AH647" s="21"/>
      <c r="AI647" s="21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5:51" ht="12" customHeight="1"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4"/>
      <c r="AD648" s="4"/>
      <c r="AE648" s="22"/>
      <c r="AF648" s="21"/>
      <c r="AG648" s="21"/>
      <c r="AH648" s="21"/>
      <c r="AI648" s="21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</row>
    <row r="649" spans="5:51" ht="12" customHeight="1"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4"/>
      <c r="AD649" s="4"/>
      <c r="AE649" s="22"/>
      <c r="AF649" s="21"/>
      <c r="AG649" s="21"/>
      <c r="AH649" s="21"/>
      <c r="AI649" s="21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5:51" ht="12" customHeight="1"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4"/>
      <c r="AD650" s="4"/>
      <c r="AE650" s="22"/>
      <c r="AF650" s="21"/>
      <c r="AG650" s="21"/>
      <c r="AH650" s="21"/>
      <c r="AI650" s="21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5:51" ht="12" customHeight="1"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4"/>
      <c r="AD651" s="4"/>
      <c r="AE651" s="22"/>
      <c r="AF651" s="21"/>
      <c r="AG651" s="21"/>
      <c r="AH651" s="21"/>
      <c r="AI651" s="21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</row>
    <row r="652" spans="5:51" ht="12" customHeight="1"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4"/>
      <c r="AD652" s="4"/>
      <c r="AE652" s="22"/>
      <c r="AF652" s="21"/>
      <c r="AG652" s="21"/>
      <c r="AH652" s="21"/>
      <c r="AI652" s="21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5:51" ht="12" customHeight="1"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4"/>
      <c r="AD653" s="4"/>
      <c r="AE653" s="22"/>
      <c r="AF653" s="21"/>
      <c r="AG653" s="21"/>
      <c r="AH653" s="21"/>
      <c r="AI653" s="21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5:51" ht="12" customHeight="1"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4"/>
      <c r="AD654" s="4"/>
      <c r="AE654" s="22"/>
      <c r="AF654" s="21"/>
      <c r="AG654" s="21"/>
      <c r="AH654" s="21"/>
      <c r="AI654" s="21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5:51" ht="12" customHeight="1"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4"/>
      <c r="AD655" s="4"/>
      <c r="AE655" s="22"/>
      <c r="AF655" s="21"/>
      <c r="AG655" s="21"/>
      <c r="AH655" s="21"/>
      <c r="AI655" s="21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5:51" ht="12" customHeight="1"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4"/>
      <c r="AD656" s="4"/>
      <c r="AE656" s="22"/>
      <c r="AF656" s="21"/>
      <c r="AG656" s="21"/>
      <c r="AH656" s="21"/>
      <c r="AI656" s="21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</row>
    <row r="657" spans="5:51" ht="12" customHeight="1"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4"/>
      <c r="AD657" s="4"/>
      <c r="AE657" s="22"/>
      <c r="AF657" s="21"/>
      <c r="AG657" s="21"/>
      <c r="AH657" s="21"/>
      <c r="AI657" s="21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5:51" ht="12" customHeight="1"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4"/>
      <c r="AD658" s="4"/>
      <c r="AE658" s="22"/>
      <c r="AF658" s="21"/>
      <c r="AG658" s="21"/>
      <c r="AH658" s="21"/>
      <c r="AI658" s="21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</row>
    <row r="659" spans="5:51" ht="12" customHeight="1"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4"/>
      <c r="AD659" s="4"/>
      <c r="AE659" s="22"/>
      <c r="AF659" s="21"/>
      <c r="AG659" s="21"/>
      <c r="AH659" s="21"/>
      <c r="AI659" s="21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5:51" ht="12" customHeight="1"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4"/>
      <c r="AD660" s="4"/>
      <c r="AE660" s="22"/>
      <c r="AF660" s="21"/>
      <c r="AG660" s="21"/>
      <c r="AH660" s="21"/>
      <c r="AI660" s="21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5:51" ht="12" customHeight="1"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4"/>
      <c r="AD661" s="4"/>
      <c r="AE661" s="22"/>
      <c r="AF661" s="21"/>
      <c r="AG661" s="21"/>
      <c r="AH661" s="21"/>
      <c r="AI661" s="21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</row>
    <row r="662" spans="5:51" ht="12" customHeight="1"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4"/>
      <c r="AD662" s="4"/>
      <c r="AE662" s="22"/>
      <c r="AF662" s="21"/>
      <c r="AG662" s="21"/>
      <c r="AH662" s="21"/>
      <c r="AI662" s="21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5:51" ht="12" customHeight="1"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4"/>
      <c r="AD663" s="4"/>
      <c r="AE663" s="22"/>
      <c r="AF663" s="21"/>
      <c r="AG663" s="21"/>
      <c r="AH663" s="21"/>
      <c r="AI663" s="21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5:51" ht="12" customHeight="1"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4"/>
      <c r="AD664" s="4"/>
      <c r="AE664" s="22"/>
      <c r="AF664" s="21"/>
      <c r="AG664" s="21"/>
      <c r="AH664" s="21"/>
      <c r="AI664" s="21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5:51" ht="12" customHeight="1"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4"/>
      <c r="AD665" s="4"/>
      <c r="AE665" s="22"/>
      <c r="AF665" s="21"/>
      <c r="AG665" s="21"/>
      <c r="AH665" s="21"/>
      <c r="AI665" s="21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</row>
    <row r="666" spans="5:51" ht="12" customHeight="1"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4"/>
      <c r="AD666" s="4"/>
      <c r="AE666" s="22"/>
      <c r="AF666" s="21"/>
      <c r="AG666" s="21"/>
      <c r="AH666" s="21"/>
      <c r="AI666" s="21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</row>
    <row r="667" spans="5:51" ht="12" customHeight="1"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4"/>
      <c r="AD667" s="4"/>
      <c r="AE667" s="22"/>
      <c r="AF667" s="21"/>
      <c r="AG667" s="21"/>
      <c r="AH667" s="21"/>
      <c r="AI667" s="21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</row>
    <row r="668" spans="5:51" ht="12" customHeight="1"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4"/>
      <c r="AD668" s="4"/>
      <c r="AE668" s="22"/>
      <c r="AF668" s="21"/>
      <c r="AG668" s="21"/>
      <c r="AH668" s="21"/>
      <c r="AI668" s="21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</row>
    <row r="669" spans="5:51" ht="12" customHeight="1"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4"/>
      <c r="AD669" s="4"/>
      <c r="AE669" s="22"/>
      <c r="AF669" s="21"/>
      <c r="AG669" s="21"/>
      <c r="AH669" s="21"/>
      <c r="AI669" s="21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5:51" ht="12" customHeight="1"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4"/>
      <c r="AD670" s="4"/>
      <c r="AE670" s="22"/>
      <c r="AF670" s="21"/>
      <c r="AG670" s="21"/>
      <c r="AH670" s="21"/>
      <c r="AI670" s="21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5:51" ht="12" customHeight="1"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4"/>
      <c r="AD671" s="4"/>
      <c r="AE671" s="22"/>
      <c r="AF671" s="21"/>
      <c r="AG671" s="21"/>
      <c r="AH671" s="21"/>
      <c r="AI671" s="21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5:51" ht="12" customHeight="1"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4"/>
      <c r="AD672" s="4"/>
      <c r="AE672" s="22"/>
      <c r="AF672" s="21"/>
      <c r="AG672" s="21"/>
      <c r="AH672" s="21"/>
      <c r="AI672" s="21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</row>
    <row r="673" spans="5:51" ht="12" customHeight="1"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4"/>
      <c r="AD673" s="4"/>
      <c r="AE673" s="22"/>
      <c r="AF673" s="21"/>
      <c r="AG673" s="21"/>
      <c r="AH673" s="21"/>
      <c r="AI673" s="21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5:51" ht="12" customHeight="1"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4"/>
      <c r="AD674" s="4"/>
      <c r="AE674" s="22"/>
      <c r="AF674" s="21"/>
      <c r="AG674" s="21"/>
      <c r="AH674" s="21"/>
      <c r="AI674" s="21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5:51" ht="12" customHeight="1"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4"/>
      <c r="AD675" s="4"/>
      <c r="AE675" s="22"/>
      <c r="AF675" s="21"/>
      <c r="AG675" s="21"/>
      <c r="AH675" s="21"/>
      <c r="AI675" s="21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5:51" ht="12" customHeight="1"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4"/>
      <c r="AD676" s="4"/>
      <c r="AE676" s="22"/>
      <c r="AF676" s="21"/>
      <c r="AG676" s="21"/>
      <c r="AH676" s="21"/>
      <c r="AI676" s="21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</row>
    <row r="677" spans="5:51" ht="12" customHeight="1"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4"/>
      <c r="AD677" s="4"/>
      <c r="AE677" s="22"/>
      <c r="AF677" s="21"/>
      <c r="AG677" s="21"/>
      <c r="AH677" s="21"/>
      <c r="AI677" s="21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</row>
    <row r="678" spans="5:51" ht="12" customHeight="1"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4"/>
      <c r="AD678" s="4"/>
      <c r="AE678" s="22"/>
      <c r="AF678" s="21"/>
      <c r="AG678" s="21"/>
      <c r="AH678" s="21"/>
      <c r="AI678" s="21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</row>
    <row r="679" spans="5:51" ht="12" customHeight="1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4"/>
      <c r="AD679" s="4"/>
      <c r="AE679" s="22"/>
      <c r="AF679" s="21"/>
      <c r="AG679" s="21"/>
      <c r="AH679" s="21"/>
      <c r="AI679" s="21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</row>
    <row r="680" spans="5:51" ht="12" customHeight="1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4"/>
      <c r="AD680" s="4"/>
      <c r="AE680" s="22"/>
      <c r="AF680" s="21"/>
      <c r="AG680" s="21"/>
      <c r="AH680" s="21"/>
      <c r="AI680" s="21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</row>
    <row r="681" spans="5:51" ht="12" customHeight="1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4"/>
      <c r="AD681" s="4"/>
      <c r="AE681" s="22"/>
      <c r="AF681" s="21"/>
      <c r="AG681" s="21"/>
      <c r="AH681" s="21"/>
      <c r="AI681" s="21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</row>
    <row r="682" spans="5:51" ht="12" customHeight="1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4"/>
      <c r="AD682" s="4"/>
      <c r="AE682" s="22"/>
      <c r="AF682" s="21"/>
      <c r="AG682" s="21"/>
      <c r="AH682" s="21"/>
      <c r="AI682" s="21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</row>
    <row r="683" spans="5:51" ht="12" customHeight="1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4"/>
      <c r="AD683" s="4"/>
      <c r="AE683" s="22"/>
      <c r="AF683" s="21"/>
      <c r="AG683" s="21"/>
      <c r="AH683" s="21"/>
      <c r="AI683" s="21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</row>
    <row r="684" spans="5:51" ht="12" customHeight="1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4"/>
      <c r="AD684" s="4"/>
      <c r="AE684" s="22"/>
      <c r="AF684" s="21"/>
      <c r="AG684" s="21"/>
      <c r="AH684" s="21"/>
      <c r="AI684" s="21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</row>
    <row r="685" spans="5:51" ht="12" customHeight="1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4"/>
      <c r="AD685" s="4"/>
      <c r="AE685" s="22"/>
      <c r="AF685" s="21"/>
      <c r="AG685" s="21"/>
      <c r="AH685" s="21"/>
      <c r="AI685" s="21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</row>
    <row r="686" spans="5:51" ht="12" customHeight="1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4"/>
      <c r="AD686" s="4"/>
      <c r="AE686" s="22"/>
      <c r="AF686" s="21"/>
      <c r="AG686" s="21"/>
      <c r="AH686" s="21"/>
      <c r="AI686" s="21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</row>
    <row r="687" spans="5:51" ht="12" customHeight="1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4"/>
      <c r="AD687" s="4"/>
      <c r="AE687" s="22"/>
      <c r="AF687" s="21"/>
      <c r="AG687" s="21"/>
      <c r="AH687" s="21"/>
      <c r="AI687" s="21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</row>
    <row r="688" spans="5:51" ht="12" customHeight="1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4"/>
      <c r="AD688" s="4"/>
      <c r="AE688" s="22"/>
      <c r="AF688" s="21"/>
      <c r="AG688" s="21"/>
      <c r="AH688" s="21"/>
      <c r="AI688" s="21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</row>
    <row r="689" spans="5:51" ht="12" customHeight="1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4"/>
      <c r="AD689" s="4"/>
      <c r="AE689" s="22"/>
      <c r="AF689" s="21"/>
      <c r="AG689" s="21"/>
      <c r="AH689" s="21"/>
      <c r="AI689" s="21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</row>
    <row r="690" spans="5:51" ht="12" customHeight="1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4"/>
      <c r="AD690" s="4"/>
      <c r="AE690" s="22"/>
      <c r="AF690" s="21"/>
      <c r="AG690" s="21"/>
      <c r="AH690" s="21"/>
      <c r="AI690" s="21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</row>
    <row r="691" spans="5:51" ht="12" customHeight="1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4"/>
      <c r="AD691" s="4"/>
      <c r="AE691" s="22"/>
      <c r="AF691" s="21"/>
      <c r="AG691" s="21"/>
      <c r="AH691" s="21"/>
      <c r="AI691" s="21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</row>
    <row r="692" spans="5:51" ht="12" customHeight="1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4"/>
      <c r="AD692" s="4"/>
      <c r="AE692" s="22"/>
      <c r="AF692" s="21"/>
      <c r="AG692" s="21"/>
      <c r="AH692" s="21"/>
      <c r="AI692" s="21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</row>
    <row r="693" spans="5:51" ht="12" customHeight="1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4"/>
      <c r="AD693" s="4"/>
      <c r="AE693" s="22"/>
      <c r="AF693" s="21"/>
      <c r="AG693" s="21"/>
      <c r="AH693" s="21"/>
      <c r="AI693" s="21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</row>
    <row r="694" spans="5:51" ht="12" customHeight="1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4"/>
      <c r="AD694" s="4"/>
      <c r="AE694" s="22"/>
      <c r="AF694" s="21"/>
      <c r="AG694" s="21"/>
      <c r="AH694" s="21"/>
      <c r="AI694" s="21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</row>
    <row r="695" spans="5:51" ht="12" customHeight="1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4"/>
      <c r="AD695" s="4"/>
      <c r="AE695" s="22"/>
      <c r="AF695" s="21"/>
      <c r="AG695" s="21"/>
      <c r="AH695" s="21"/>
      <c r="AI695" s="21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</row>
    <row r="696" spans="5:51" ht="12" customHeight="1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4"/>
      <c r="AD696" s="4"/>
      <c r="AE696" s="22"/>
      <c r="AF696" s="21"/>
      <c r="AG696" s="21"/>
      <c r="AH696" s="21"/>
      <c r="AI696" s="21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</row>
    <row r="697" spans="5:51" ht="12" customHeight="1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4"/>
      <c r="AD697" s="4"/>
      <c r="AE697" s="22"/>
      <c r="AF697" s="21"/>
      <c r="AG697" s="21"/>
      <c r="AH697" s="21"/>
      <c r="AI697" s="21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</row>
    <row r="698" spans="5:51" ht="12" customHeight="1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4"/>
      <c r="AD698" s="4"/>
      <c r="AE698" s="22"/>
      <c r="AF698" s="21"/>
      <c r="AG698" s="21"/>
      <c r="AH698" s="21"/>
      <c r="AI698" s="21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</row>
    <row r="699" spans="5:51" ht="12" customHeight="1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4"/>
      <c r="AD699" s="4"/>
      <c r="AE699" s="22"/>
      <c r="AF699" s="21"/>
      <c r="AG699" s="21"/>
      <c r="AH699" s="21"/>
      <c r="AI699" s="21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</row>
    <row r="700" spans="5:51" ht="12" customHeight="1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4"/>
      <c r="AD700" s="4"/>
      <c r="AE700" s="22"/>
      <c r="AF700" s="21"/>
      <c r="AG700" s="21"/>
      <c r="AH700" s="21"/>
      <c r="AI700" s="21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</row>
    <row r="701" spans="5:51" ht="12" customHeight="1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4"/>
      <c r="AD701" s="4"/>
      <c r="AE701" s="22"/>
      <c r="AF701" s="21"/>
      <c r="AG701" s="21"/>
      <c r="AH701" s="21"/>
      <c r="AI701" s="21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</row>
    <row r="702" spans="5:51" ht="12" customHeight="1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4"/>
      <c r="AD702" s="4"/>
      <c r="AE702" s="22"/>
      <c r="AF702" s="21"/>
      <c r="AG702" s="21"/>
      <c r="AH702" s="21"/>
      <c r="AI702" s="21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</row>
    <row r="703" spans="5:51" ht="12" customHeight="1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4"/>
      <c r="AD703" s="4"/>
      <c r="AE703" s="22"/>
      <c r="AF703" s="21"/>
      <c r="AG703" s="21"/>
      <c r="AH703" s="21"/>
      <c r="AI703" s="21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</row>
    <row r="704" spans="5:51" ht="12" customHeight="1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4"/>
      <c r="AD704" s="4"/>
      <c r="AE704" s="22"/>
      <c r="AF704" s="21"/>
      <c r="AG704" s="21"/>
      <c r="AH704" s="21"/>
      <c r="AI704" s="21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</row>
    <row r="705" spans="5:51" ht="12" customHeight="1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4"/>
      <c r="AD705" s="4"/>
      <c r="AE705" s="22"/>
      <c r="AF705" s="21"/>
      <c r="AG705" s="21"/>
      <c r="AH705" s="21"/>
      <c r="AI705" s="21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</row>
    <row r="706" spans="5:51" ht="12" customHeight="1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4"/>
      <c r="AD706" s="4"/>
      <c r="AE706" s="22"/>
      <c r="AF706" s="21"/>
      <c r="AG706" s="21"/>
      <c r="AH706" s="21"/>
      <c r="AI706" s="21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</row>
    <row r="707" spans="5:51" ht="12" customHeight="1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4"/>
      <c r="AD707" s="4"/>
      <c r="AE707" s="22"/>
      <c r="AF707" s="21"/>
      <c r="AG707" s="21"/>
      <c r="AH707" s="21"/>
      <c r="AI707" s="21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</row>
    <row r="708" spans="5:51" ht="12" customHeight="1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4"/>
      <c r="AD708" s="4"/>
      <c r="AE708" s="22"/>
      <c r="AF708" s="21"/>
      <c r="AG708" s="21"/>
      <c r="AH708" s="21"/>
      <c r="AI708" s="21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</row>
    <row r="709" spans="5:51" ht="12" customHeight="1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4"/>
      <c r="AD709" s="4"/>
      <c r="AE709" s="22"/>
      <c r="AF709" s="21"/>
      <c r="AG709" s="21"/>
      <c r="AH709" s="21"/>
      <c r="AI709" s="21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</row>
    <row r="710" spans="5:51" ht="12" customHeight="1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4"/>
      <c r="AD710" s="4"/>
      <c r="AE710" s="22"/>
      <c r="AF710" s="21"/>
      <c r="AG710" s="21"/>
      <c r="AH710" s="21"/>
      <c r="AI710" s="21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</row>
    <row r="711" spans="5:51" ht="12" customHeight="1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4"/>
      <c r="AD711" s="4"/>
      <c r="AE711" s="22"/>
      <c r="AF711" s="21"/>
      <c r="AG711" s="21"/>
      <c r="AH711" s="21"/>
      <c r="AI711" s="21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</row>
    <row r="712" spans="5:51" ht="12" customHeight="1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4"/>
      <c r="AD712" s="4"/>
      <c r="AE712" s="22"/>
      <c r="AF712" s="21"/>
      <c r="AG712" s="21"/>
      <c r="AH712" s="21"/>
      <c r="AI712" s="21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</row>
    <row r="713" spans="5:51" ht="12" customHeight="1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4"/>
      <c r="AD713" s="4"/>
      <c r="AE713" s="22"/>
      <c r="AF713" s="21"/>
      <c r="AG713" s="21"/>
      <c r="AH713" s="21"/>
      <c r="AI713" s="21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</row>
    <row r="714" spans="5:51" ht="12" customHeight="1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4"/>
      <c r="AD714" s="4"/>
      <c r="AE714" s="22"/>
      <c r="AF714" s="21"/>
      <c r="AG714" s="21"/>
      <c r="AH714" s="21"/>
      <c r="AI714" s="21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</row>
    <row r="715" spans="5:51" ht="12" customHeight="1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4"/>
      <c r="AD715" s="4"/>
      <c r="AE715" s="22"/>
      <c r="AF715" s="21"/>
      <c r="AG715" s="21"/>
      <c r="AH715" s="21"/>
      <c r="AI715" s="21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</row>
    <row r="716" spans="5:51" ht="12" customHeight="1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4"/>
      <c r="AD716" s="4"/>
      <c r="AE716" s="22"/>
      <c r="AF716" s="21"/>
      <c r="AG716" s="21"/>
      <c r="AH716" s="21"/>
      <c r="AI716" s="21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</row>
    <row r="717" spans="5:51" ht="12" customHeight="1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4"/>
      <c r="AD717" s="4"/>
      <c r="AE717" s="22"/>
      <c r="AF717" s="21"/>
      <c r="AG717" s="21"/>
      <c r="AH717" s="21"/>
      <c r="AI717" s="21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</row>
    <row r="718" spans="5:51" ht="12" customHeight="1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4"/>
      <c r="AD718" s="4"/>
      <c r="AE718" s="22"/>
      <c r="AF718" s="21"/>
      <c r="AG718" s="21"/>
      <c r="AH718" s="21"/>
      <c r="AI718" s="21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</row>
    <row r="719" spans="5:51" ht="12" customHeight="1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4"/>
      <c r="AD719" s="4"/>
      <c r="AE719" s="22"/>
      <c r="AF719" s="21"/>
      <c r="AG719" s="21"/>
      <c r="AH719" s="21"/>
      <c r="AI719" s="21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</row>
    <row r="720" spans="5:51" ht="12" customHeight="1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4"/>
      <c r="AD720" s="4"/>
      <c r="AE720" s="22"/>
      <c r="AF720" s="21"/>
      <c r="AG720" s="21"/>
      <c r="AH720" s="21"/>
      <c r="AI720" s="21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</row>
    <row r="721" spans="5:51" ht="12" customHeight="1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4"/>
      <c r="AD721" s="4"/>
      <c r="AE721" s="22"/>
      <c r="AF721" s="21"/>
      <c r="AG721" s="21"/>
      <c r="AH721" s="21"/>
      <c r="AI721" s="21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</row>
    <row r="722" spans="5:51" ht="12" customHeight="1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4"/>
      <c r="AD722" s="4"/>
      <c r="AE722" s="22"/>
      <c r="AF722" s="21"/>
      <c r="AG722" s="21"/>
      <c r="AH722" s="21"/>
      <c r="AI722" s="21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</row>
    <row r="723" spans="5:51" ht="12" customHeight="1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4"/>
      <c r="AD723" s="4"/>
      <c r="AE723" s="22"/>
      <c r="AF723" s="21"/>
      <c r="AG723" s="21"/>
      <c r="AH723" s="21"/>
      <c r="AI723" s="21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</row>
    <row r="724" spans="5:51" ht="12" customHeight="1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4"/>
      <c r="AD724" s="4"/>
      <c r="AE724" s="22"/>
      <c r="AF724" s="21"/>
      <c r="AG724" s="21"/>
      <c r="AH724" s="21"/>
      <c r="AI724" s="21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</row>
    <row r="725" spans="5:51" ht="12" customHeight="1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4"/>
      <c r="AD725" s="4"/>
      <c r="AE725" s="22"/>
      <c r="AF725" s="21"/>
      <c r="AG725" s="21"/>
      <c r="AH725" s="21"/>
      <c r="AI725" s="21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</row>
    <row r="726" spans="5:51" ht="12" customHeight="1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4"/>
      <c r="AD726" s="4"/>
      <c r="AE726" s="22"/>
      <c r="AF726" s="21"/>
      <c r="AG726" s="21"/>
      <c r="AH726" s="21"/>
      <c r="AI726" s="21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</row>
    <row r="727" spans="5:51" ht="12" customHeight="1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4"/>
      <c r="AD727" s="4"/>
      <c r="AE727" s="22"/>
      <c r="AF727" s="21"/>
      <c r="AG727" s="21"/>
      <c r="AH727" s="21"/>
      <c r="AI727" s="2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</row>
    <row r="728" spans="5:51" ht="12" customHeight="1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4"/>
      <c r="AD728" s="4"/>
      <c r="AE728" s="22"/>
      <c r="AF728" s="21"/>
      <c r="AG728" s="21"/>
      <c r="AH728" s="21"/>
      <c r="AI728" s="21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</row>
    <row r="729" spans="5:51" ht="12" customHeight="1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4"/>
      <c r="AD729" s="4"/>
      <c r="AE729" s="22"/>
      <c r="AF729" s="21"/>
      <c r="AG729" s="21"/>
      <c r="AH729" s="21"/>
      <c r="AI729" s="21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</row>
    <row r="730" spans="5:51" ht="12" customHeight="1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4"/>
      <c r="AD730" s="4"/>
      <c r="AE730" s="22"/>
      <c r="AF730" s="21"/>
      <c r="AG730" s="21"/>
      <c r="AH730" s="21"/>
      <c r="AI730" s="21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</row>
    <row r="731" spans="5:51" ht="12" customHeight="1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4"/>
      <c r="AD731" s="4"/>
      <c r="AE731" s="22"/>
      <c r="AF731" s="21"/>
      <c r="AG731" s="21"/>
      <c r="AH731" s="21"/>
      <c r="AI731" s="21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</row>
    <row r="732" spans="5:51" ht="12" customHeight="1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4"/>
      <c r="AD732" s="4"/>
      <c r="AE732" s="22"/>
      <c r="AF732" s="21"/>
      <c r="AG732" s="21"/>
      <c r="AH732" s="21"/>
      <c r="AI732" s="21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</row>
    <row r="733" spans="5:51" ht="12" customHeight="1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4"/>
      <c r="AD733" s="4"/>
      <c r="AE733" s="22"/>
      <c r="AF733" s="21"/>
      <c r="AG733" s="21"/>
      <c r="AH733" s="21"/>
      <c r="AI733" s="21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</row>
    <row r="734" spans="5:51" ht="12" customHeight="1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4"/>
      <c r="AD734" s="4"/>
      <c r="AE734" s="22"/>
      <c r="AF734" s="21"/>
      <c r="AG734" s="21"/>
      <c r="AH734" s="21"/>
      <c r="AI734" s="21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</row>
    <row r="735" spans="5:51" ht="12" customHeight="1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4"/>
      <c r="AD735" s="4"/>
      <c r="AE735" s="22"/>
      <c r="AF735" s="21"/>
      <c r="AG735" s="21"/>
      <c r="AH735" s="21"/>
      <c r="AI735" s="21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</row>
    <row r="736" spans="5:51" ht="12" customHeight="1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4"/>
      <c r="AD736" s="4"/>
      <c r="AE736" s="22"/>
      <c r="AF736" s="21"/>
      <c r="AG736" s="21"/>
      <c r="AH736" s="21"/>
      <c r="AI736" s="21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</row>
    <row r="737" spans="5:51" ht="12" customHeight="1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4"/>
      <c r="AD737" s="4"/>
      <c r="AE737" s="22"/>
      <c r="AF737" s="21"/>
      <c r="AG737" s="21"/>
      <c r="AH737" s="21"/>
      <c r="AI737" s="21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</row>
    <row r="738" spans="5:51" ht="12" customHeight="1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4"/>
      <c r="AD738" s="4"/>
      <c r="AE738" s="22"/>
      <c r="AF738" s="21"/>
      <c r="AG738" s="21"/>
      <c r="AH738" s="21"/>
      <c r="AI738" s="21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</row>
    <row r="739" spans="5:51" ht="12" customHeight="1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4"/>
      <c r="AD739" s="4"/>
      <c r="AE739" s="22"/>
      <c r="AF739" s="21"/>
      <c r="AG739" s="21"/>
      <c r="AH739" s="21"/>
      <c r="AI739" s="21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</row>
    <row r="740" spans="5:51" ht="12" customHeight="1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4"/>
      <c r="AD740" s="4"/>
      <c r="AE740" s="22"/>
      <c r="AF740" s="21"/>
      <c r="AG740" s="21"/>
      <c r="AH740" s="21"/>
      <c r="AI740" s="21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</row>
    <row r="741" spans="5:51" ht="12" customHeight="1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4"/>
      <c r="AD741" s="4"/>
      <c r="AE741" s="22"/>
      <c r="AF741" s="21"/>
      <c r="AG741" s="21"/>
      <c r="AH741" s="21"/>
      <c r="AI741" s="21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</row>
    <row r="742" spans="5:51" ht="12" customHeight="1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4"/>
      <c r="AD742" s="4"/>
      <c r="AE742" s="22"/>
      <c r="AF742" s="21"/>
      <c r="AG742" s="21"/>
      <c r="AH742" s="21"/>
      <c r="AI742" s="21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</row>
    <row r="743" spans="5:51" ht="12" customHeight="1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4"/>
      <c r="AD743" s="4"/>
      <c r="AE743" s="22"/>
      <c r="AF743" s="21"/>
      <c r="AG743" s="21"/>
      <c r="AH743" s="21"/>
      <c r="AI743" s="21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</row>
    <row r="744" spans="5:51" ht="12" customHeight="1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4"/>
      <c r="AD744" s="4"/>
      <c r="AE744" s="22"/>
      <c r="AF744" s="21"/>
      <c r="AG744" s="21"/>
      <c r="AH744" s="21"/>
      <c r="AI744" s="21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</row>
    <row r="745" spans="5:51" ht="12" customHeight="1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4"/>
      <c r="AD745" s="4"/>
      <c r="AE745" s="22"/>
      <c r="AF745" s="21"/>
      <c r="AG745" s="21"/>
      <c r="AH745" s="21"/>
      <c r="AI745" s="21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</row>
    <row r="746" spans="5:51" ht="12" customHeight="1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4"/>
      <c r="AD746" s="4"/>
      <c r="AE746" s="22"/>
      <c r="AF746" s="21"/>
      <c r="AG746" s="21"/>
      <c r="AH746" s="21"/>
      <c r="AI746" s="21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</row>
    <row r="747" spans="5:51" ht="12" customHeight="1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4"/>
      <c r="AD747" s="4"/>
      <c r="AE747" s="22"/>
      <c r="AF747" s="21"/>
      <c r="AG747" s="21"/>
      <c r="AH747" s="21"/>
      <c r="AI747" s="21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</row>
    <row r="748" spans="5:51" ht="12" customHeight="1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4"/>
      <c r="AD748" s="4"/>
      <c r="AE748" s="22"/>
      <c r="AF748" s="21"/>
      <c r="AG748" s="21"/>
      <c r="AH748" s="21"/>
      <c r="AI748" s="21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</row>
    <row r="749" spans="5:51" ht="12" customHeight="1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4"/>
      <c r="AD749" s="4"/>
      <c r="AE749" s="22"/>
      <c r="AF749" s="21"/>
      <c r="AG749" s="21"/>
      <c r="AH749" s="21"/>
      <c r="AI749" s="21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</row>
    <row r="750" spans="5:51" ht="12" customHeight="1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4"/>
      <c r="AD750" s="4"/>
      <c r="AE750" s="22"/>
      <c r="AF750" s="21"/>
      <c r="AG750" s="21"/>
      <c r="AH750" s="21"/>
      <c r="AI750" s="21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</row>
    <row r="751" spans="5:51" ht="12" customHeight="1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4"/>
      <c r="AD751" s="4"/>
      <c r="AE751" s="22"/>
      <c r="AF751" s="21"/>
      <c r="AG751" s="21"/>
      <c r="AH751" s="21"/>
      <c r="AI751" s="21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</row>
    <row r="752" spans="5:51" ht="12" customHeight="1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4"/>
      <c r="AD752" s="4"/>
      <c r="AE752" s="22"/>
      <c r="AF752" s="21"/>
      <c r="AG752" s="21"/>
      <c r="AH752" s="21"/>
      <c r="AI752" s="21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</row>
    <row r="753" spans="5:51" ht="12" customHeight="1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4"/>
      <c r="AD753" s="4"/>
      <c r="AE753" s="22"/>
      <c r="AF753" s="21"/>
      <c r="AG753" s="21"/>
      <c r="AH753" s="21"/>
      <c r="AI753" s="21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</row>
    <row r="754" spans="5:51" ht="12" customHeight="1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4"/>
      <c r="AD754" s="4"/>
      <c r="AE754" s="22"/>
      <c r="AF754" s="21"/>
      <c r="AG754" s="21"/>
      <c r="AH754" s="21"/>
      <c r="AI754" s="21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</row>
    <row r="755" spans="5:51" ht="12" customHeight="1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4"/>
      <c r="AD755" s="4"/>
      <c r="AE755" s="22"/>
      <c r="AF755" s="21"/>
      <c r="AG755" s="21"/>
      <c r="AH755" s="21"/>
      <c r="AI755" s="21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</row>
    <row r="756" spans="5:51" ht="12" customHeight="1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4"/>
      <c r="AD756" s="4"/>
      <c r="AE756" s="22"/>
      <c r="AF756" s="21"/>
      <c r="AG756" s="21"/>
      <c r="AH756" s="21"/>
      <c r="AI756" s="21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</row>
    <row r="757" spans="5:51" ht="12" customHeight="1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4"/>
      <c r="AD757" s="4"/>
      <c r="AE757" s="22"/>
      <c r="AF757" s="21"/>
      <c r="AG757" s="21"/>
      <c r="AH757" s="21"/>
      <c r="AI757" s="21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</row>
    <row r="758" spans="5:51" ht="12" customHeight="1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4"/>
      <c r="AD758" s="4"/>
      <c r="AE758" s="22"/>
      <c r="AF758" s="21"/>
      <c r="AG758" s="21"/>
      <c r="AH758" s="21"/>
      <c r="AI758" s="21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</row>
    <row r="759" spans="5:51" ht="12" customHeight="1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4"/>
      <c r="AD759" s="4"/>
      <c r="AE759" s="22"/>
      <c r="AF759" s="21"/>
      <c r="AG759" s="21"/>
      <c r="AH759" s="21"/>
      <c r="AI759" s="21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</row>
    <row r="760" spans="5:51" ht="12" customHeight="1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4"/>
      <c r="AD760" s="4"/>
      <c r="AE760" s="22"/>
      <c r="AF760" s="21"/>
      <c r="AG760" s="21"/>
      <c r="AH760" s="21"/>
      <c r="AI760" s="21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</row>
    <row r="761" spans="5:51" ht="12" customHeight="1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4"/>
      <c r="AD761" s="4"/>
      <c r="AE761" s="22"/>
      <c r="AF761" s="21"/>
      <c r="AG761" s="21"/>
      <c r="AH761" s="21"/>
      <c r="AI761" s="21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</row>
    <row r="762" spans="5:51" ht="12" customHeight="1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4"/>
      <c r="AD762" s="4"/>
      <c r="AE762" s="22"/>
      <c r="AF762" s="21"/>
      <c r="AG762" s="21"/>
      <c r="AH762" s="21"/>
      <c r="AI762" s="21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</row>
    <row r="763" spans="5:51" ht="12" customHeight="1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4"/>
      <c r="AD763" s="4"/>
      <c r="AE763" s="22"/>
      <c r="AF763" s="21"/>
      <c r="AG763" s="21"/>
      <c r="AH763" s="21"/>
      <c r="AI763" s="21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</row>
    <row r="764" spans="5:51" ht="12" customHeight="1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4"/>
      <c r="AD764" s="4"/>
      <c r="AE764" s="22"/>
      <c r="AF764" s="21"/>
      <c r="AG764" s="21"/>
      <c r="AH764" s="21"/>
      <c r="AI764" s="21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</row>
    <row r="765" spans="5:51" ht="12" customHeight="1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4"/>
      <c r="AD765" s="4"/>
      <c r="AE765" s="22"/>
      <c r="AF765" s="21"/>
      <c r="AG765" s="21"/>
      <c r="AH765" s="21"/>
      <c r="AI765" s="21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</row>
    <row r="766" spans="5:51" ht="12" customHeight="1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4"/>
      <c r="AD766" s="4"/>
      <c r="AE766" s="22"/>
      <c r="AF766" s="21"/>
      <c r="AG766" s="21"/>
      <c r="AH766" s="21"/>
      <c r="AI766" s="21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</row>
    <row r="767" spans="5:51" ht="12" customHeight="1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4"/>
      <c r="AD767" s="4"/>
      <c r="AE767" s="22"/>
      <c r="AF767" s="21"/>
      <c r="AG767" s="21"/>
      <c r="AH767" s="21"/>
      <c r="AI767" s="21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</row>
    <row r="768" spans="5:51" ht="12" customHeight="1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4"/>
      <c r="AD768" s="4"/>
      <c r="AE768" s="22"/>
      <c r="AF768" s="21"/>
      <c r="AG768" s="21"/>
      <c r="AH768" s="21"/>
      <c r="AI768" s="21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</row>
    <row r="769" spans="5:51" ht="12" customHeight="1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4"/>
      <c r="AD769" s="4"/>
      <c r="AE769" s="22"/>
      <c r="AF769" s="21"/>
      <c r="AG769" s="21"/>
      <c r="AH769" s="21"/>
      <c r="AI769" s="21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</row>
    <row r="770" spans="5:51" ht="12" customHeight="1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4"/>
      <c r="AD770" s="4"/>
      <c r="AE770" s="22"/>
      <c r="AF770" s="21"/>
      <c r="AG770" s="21"/>
      <c r="AH770" s="21"/>
      <c r="AI770" s="21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</row>
    <row r="771" spans="5:51" ht="12" customHeight="1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4"/>
      <c r="AD771" s="4"/>
      <c r="AE771" s="22"/>
      <c r="AF771" s="21"/>
      <c r="AG771" s="21"/>
      <c r="AH771" s="21"/>
      <c r="AI771" s="21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</row>
    <row r="772" spans="5:51" ht="12" customHeight="1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4"/>
      <c r="AD772" s="4"/>
      <c r="AE772" s="22"/>
      <c r="AF772" s="21"/>
      <c r="AG772" s="21"/>
      <c r="AH772" s="21"/>
      <c r="AI772" s="21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</row>
    <row r="773" spans="5:51" ht="12" customHeight="1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4"/>
      <c r="AD773" s="4"/>
      <c r="AE773" s="22"/>
      <c r="AF773" s="21"/>
      <c r="AG773" s="21"/>
      <c r="AH773" s="21"/>
      <c r="AI773" s="21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</row>
    <row r="774" spans="5:51" ht="12" customHeight="1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4"/>
      <c r="AD774" s="4"/>
      <c r="AE774" s="22"/>
      <c r="AF774" s="21"/>
      <c r="AG774" s="21"/>
      <c r="AH774" s="21"/>
      <c r="AI774" s="21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</row>
    <row r="775" spans="5:51" ht="12" customHeight="1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4"/>
      <c r="AD775" s="4"/>
      <c r="AE775" s="22"/>
      <c r="AF775" s="21"/>
      <c r="AG775" s="21"/>
      <c r="AH775" s="21"/>
      <c r="AI775" s="21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</row>
    <row r="776" spans="5:51" ht="12" customHeight="1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4"/>
      <c r="AD776" s="4"/>
      <c r="AE776" s="22"/>
      <c r="AF776" s="21"/>
      <c r="AG776" s="21"/>
      <c r="AH776" s="21"/>
      <c r="AI776" s="21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</row>
    <row r="777" spans="5:51" ht="12" customHeight="1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4"/>
      <c r="AD777" s="4"/>
      <c r="AE777" s="22"/>
      <c r="AF777" s="21"/>
      <c r="AG777" s="21"/>
      <c r="AH777" s="21"/>
      <c r="AI777" s="21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</row>
    <row r="778" spans="5:51" ht="12" customHeight="1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4"/>
      <c r="AD778" s="4"/>
      <c r="AE778" s="22"/>
      <c r="AF778" s="21"/>
      <c r="AG778" s="21"/>
      <c r="AH778" s="21"/>
      <c r="AI778" s="21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</row>
    <row r="779" spans="5:51" ht="12" customHeight="1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4"/>
      <c r="AD779" s="4"/>
      <c r="AE779" s="22"/>
      <c r="AF779" s="21"/>
      <c r="AG779" s="21"/>
      <c r="AH779" s="21"/>
      <c r="AI779" s="21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</row>
    <row r="780" spans="5:51" ht="12" customHeight="1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4"/>
      <c r="AD780" s="4"/>
      <c r="AE780" s="22"/>
      <c r="AF780" s="21"/>
      <c r="AG780" s="21"/>
      <c r="AH780" s="21"/>
      <c r="AI780" s="21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</row>
    <row r="781" spans="5:51" ht="12" customHeight="1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4"/>
      <c r="AD781" s="4"/>
      <c r="AE781" s="22"/>
      <c r="AF781" s="21"/>
      <c r="AG781" s="21"/>
      <c r="AH781" s="21"/>
      <c r="AI781" s="21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</row>
    <row r="782" spans="5:51" ht="12" customHeight="1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4"/>
      <c r="AD782" s="4"/>
      <c r="AE782" s="22"/>
      <c r="AF782" s="21"/>
      <c r="AG782" s="21"/>
      <c r="AH782" s="21"/>
      <c r="AI782" s="21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</row>
    <row r="783" spans="5:51" ht="12" customHeight="1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4"/>
      <c r="AD783" s="4"/>
      <c r="AE783" s="22"/>
      <c r="AF783" s="21"/>
      <c r="AG783" s="21"/>
      <c r="AH783" s="21"/>
      <c r="AI783" s="21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</row>
    <row r="784" spans="5:51" ht="12" customHeight="1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4"/>
      <c r="AD784" s="4"/>
      <c r="AE784" s="22"/>
      <c r="AF784" s="21"/>
      <c r="AG784" s="21"/>
      <c r="AH784" s="21"/>
      <c r="AI784" s="21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</row>
    <row r="785" spans="5:51" ht="12" customHeight="1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4"/>
      <c r="AD785" s="4"/>
      <c r="AE785" s="22"/>
      <c r="AF785" s="21"/>
      <c r="AG785" s="21"/>
      <c r="AH785" s="21"/>
      <c r="AI785" s="21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</row>
    <row r="786" spans="5:51" ht="12" customHeight="1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4"/>
      <c r="AD786" s="4"/>
      <c r="AE786" s="22"/>
      <c r="AF786" s="21"/>
      <c r="AG786" s="21"/>
      <c r="AH786" s="21"/>
      <c r="AI786" s="21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</row>
    <row r="787" spans="5:51" ht="12" customHeight="1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4"/>
      <c r="AD787" s="4"/>
      <c r="AE787" s="22"/>
      <c r="AF787" s="21"/>
      <c r="AG787" s="21"/>
      <c r="AH787" s="21"/>
      <c r="AI787" s="21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</row>
    <row r="788" spans="5:51" ht="12" customHeight="1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4"/>
      <c r="AD788" s="4"/>
      <c r="AE788" s="22"/>
      <c r="AF788" s="21"/>
      <c r="AG788" s="21"/>
      <c r="AH788" s="21"/>
      <c r="AI788" s="21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</row>
    <row r="789" spans="5:51" ht="12" customHeight="1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4"/>
      <c r="AD789" s="4"/>
      <c r="AE789" s="22"/>
      <c r="AF789" s="21"/>
      <c r="AG789" s="21"/>
      <c r="AH789" s="21"/>
      <c r="AI789" s="21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</row>
    <row r="790" spans="5:51" ht="12" customHeight="1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4"/>
      <c r="AD790" s="4"/>
      <c r="AE790" s="22"/>
      <c r="AF790" s="21"/>
      <c r="AG790" s="21"/>
      <c r="AH790" s="21"/>
      <c r="AI790" s="21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</row>
    <row r="791" spans="5:51" ht="12" customHeight="1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4"/>
      <c r="AD791" s="4"/>
      <c r="AE791" s="22"/>
      <c r="AF791" s="21"/>
      <c r="AG791" s="21"/>
      <c r="AH791" s="21"/>
      <c r="AI791" s="21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</row>
    <row r="792" spans="5:51" ht="12" customHeight="1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4"/>
      <c r="AD792" s="4"/>
      <c r="AE792" s="22"/>
      <c r="AF792" s="21"/>
      <c r="AG792" s="21"/>
      <c r="AH792" s="21"/>
      <c r="AI792" s="21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</row>
    <row r="793" spans="5:51" ht="12" customHeight="1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4"/>
      <c r="AD793" s="4"/>
      <c r="AE793" s="22"/>
      <c r="AF793" s="21"/>
      <c r="AG793" s="21"/>
      <c r="AH793" s="21"/>
      <c r="AI793" s="21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</row>
    <row r="794" spans="5:51" ht="12" customHeight="1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4"/>
      <c r="AD794" s="4"/>
      <c r="AE794" s="22"/>
      <c r="AF794" s="21"/>
      <c r="AG794" s="21"/>
      <c r="AH794" s="21"/>
      <c r="AI794" s="21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</row>
    <row r="795" spans="5:51" ht="12" customHeight="1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4"/>
      <c r="AD795" s="4"/>
      <c r="AE795" s="22"/>
      <c r="AF795" s="21"/>
      <c r="AG795" s="21"/>
      <c r="AH795" s="21"/>
      <c r="AI795" s="21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</row>
    <row r="796" spans="5:51" ht="12" customHeight="1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4"/>
      <c r="AD796" s="4"/>
      <c r="AE796" s="22"/>
      <c r="AF796" s="21"/>
      <c r="AG796" s="21"/>
      <c r="AH796" s="21"/>
      <c r="AI796" s="21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</row>
    <row r="797" spans="5:51" ht="12" customHeight="1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4"/>
      <c r="AD797" s="4"/>
      <c r="AE797" s="22"/>
      <c r="AF797" s="21"/>
      <c r="AG797" s="21"/>
      <c r="AH797" s="21"/>
      <c r="AI797" s="21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</row>
    <row r="798" spans="5:51" ht="12" customHeight="1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4"/>
      <c r="AD798" s="4"/>
      <c r="AE798" s="22"/>
      <c r="AF798" s="21"/>
      <c r="AG798" s="21"/>
      <c r="AH798" s="21"/>
      <c r="AI798" s="21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</row>
    <row r="799" spans="5:51" ht="12" customHeight="1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4"/>
      <c r="AD799" s="4"/>
      <c r="AE799" s="22"/>
      <c r="AF799" s="21"/>
      <c r="AG799" s="21"/>
      <c r="AH799" s="21"/>
      <c r="AI799" s="21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</row>
    <row r="800" spans="5:51" ht="12" customHeight="1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4"/>
      <c r="AD800" s="4"/>
      <c r="AE800" s="22"/>
      <c r="AF800" s="21"/>
      <c r="AG800" s="21"/>
      <c r="AH800" s="21"/>
      <c r="AI800" s="21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</row>
    <row r="801" spans="5:51" ht="12" customHeight="1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4"/>
      <c r="AD801" s="4"/>
      <c r="AE801" s="22"/>
      <c r="AF801" s="21"/>
      <c r="AG801" s="21"/>
      <c r="AH801" s="21"/>
      <c r="AI801" s="21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</row>
    <row r="802" spans="5:51" ht="12" customHeight="1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4"/>
      <c r="AD802" s="4"/>
      <c r="AE802" s="22"/>
      <c r="AF802" s="21"/>
      <c r="AG802" s="21"/>
      <c r="AH802" s="21"/>
      <c r="AI802" s="21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</row>
    <row r="803" spans="5:51" ht="12" customHeight="1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4"/>
      <c r="AD803" s="4"/>
      <c r="AE803" s="22"/>
      <c r="AF803" s="21"/>
      <c r="AG803" s="21"/>
      <c r="AH803" s="21"/>
      <c r="AI803" s="21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</row>
    <row r="804" spans="5:51" ht="12" customHeight="1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4"/>
      <c r="AD804" s="4"/>
      <c r="AE804" s="22"/>
      <c r="AF804" s="21"/>
      <c r="AG804" s="21"/>
      <c r="AH804" s="21"/>
      <c r="AI804" s="21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</row>
    <row r="805" spans="5:51" ht="12" customHeight="1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4"/>
      <c r="AD805" s="4"/>
      <c r="AE805" s="22"/>
      <c r="AF805" s="21"/>
      <c r="AG805" s="21"/>
      <c r="AH805" s="21"/>
      <c r="AI805" s="21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</row>
    <row r="806" spans="5:51" ht="12" customHeight="1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4"/>
      <c r="AD806" s="4"/>
      <c r="AE806" s="22"/>
      <c r="AF806" s="21"/>
      <c r="AG806" s="21"/>
      <c r="AH806" s="21"/>
      <c r="AI806" s="21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</row>
    <row r="807" spans="5:51" ht="12" customHeight="1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4"/>
      <c r="AD807" s="4"/>
      <c r="AE807" s="22"/>
      <c r="AF807" s="21"/>
      <c r="AG807" s="21"/>
      <c r="AH807" s="21"/>
      <c r="AI807" s="21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</row>
    <row r="808" spans="5:51" ht="12" customHeight="1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4"/>
      <c r="AD808" s="4"/>
      <c r="AE808" s="22"/>
      <c r="AF808" s="21"/>
      <c r="AG808" s="21"/>
      <c r="AH808" s="21"/>
      <c r="AI808" s="21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</row>
    <row r="809" spans="5:51" ht="12" customHeight="1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4"/>
      <c r="AD809" s="4"/>
      <c r="AE809" s="22"/>
      <c r="AF809" s="21"/>
      <c r="AG809" s="21"/>
      <c r="AH809" s="21"/>
      <c r="AI809" s="21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</row>
    <row r="810" spans="5:51" ht="12" customHeight="1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4"/>
      <c r="AD810" s="4"/>
      <c r="AE810" s="22"/>
      <c r="AF810" s="21"/>
      <c r="AG810" s="21"/>
      <c r="AH810" s="21"/>
      <c r="AI810" s="21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</row>
    <row r="811" spans="5:51" ht="12" customHeight="1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4"/>
      <c r="AD811" s="4"/>
      <c r="AE811" s="22"/>
      <c r="AF811" s="21"/>
      <c r="AG811" s="21"/>
      <c r="AH811" s="21"/>
      <c r="AI811" s="21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</row>
    <row r="812" spans="5:51" ht="12" customHeight="1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4"/>
      <c r="AD812" s="4"/>
      <c r="AE812" s="22"/>
      <c r="AF812" s="21"/>
      <c r="AG812" s="21"/>
      <c r="AH812" s="21"/>
      <c r="AI812" s="21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</row>
    <row r="813" spans="5:51" ht="12" customHeight="1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4"/>
      <c r="AD813" s="4"/>
      <c r="AE813" s="22"/>
      <c r="AF813" s="21"/>
      <c r="AG813" s="21"/>
      <c r="AH813" s="21"/>
      <c r="AI813" s="21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</row>
    <row r="814" spans="5:51" ht="12" customHeight="1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4"/>
      <c r="AD814" s="4"/>
      <c r="AE814" s="22"/>
      <c r="AF814" s="21"/>
      <c r="AG814" s="21"/>
      <c r="AH814" s="21"/>
      <c r="AI814" s="21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</row>
    <row r="815" spans="5:51" ht="12" customHeight="1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4"/>
      <c r="AD815" s="4"/>
      <c r="AE815" s="22"/>
      <c r="AF815" s="21"/>
      <c r="AG815" s="21"/>
      <c r="AH815" s="21"/>
      <c r="AI815" s="21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</row>
    <row r="816" spans="5:51" ht="12" customHeight="1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4"/>
      <c r="AD816" s="4"/>
      <c r="AE816" s="22"/>
      <c r="AF816" s="21"/>
      <c r="AG816" s="21"/>
      <c r="AH816" s="21"/>
      <c r="AI816" s="21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</row>
    <row r="817" spans="5:51" ht="12" customHeight="1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4"/>
      <c r="AD817" s="4"/>
      <c r="AE817" s="22"/>
      <c r="AF817" s="21"/>
      <c r="AG817" s="21"/>
      <c r="AH817" s="21"/>
      <c r="AI817" s="21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</row>
    <row r="818" spans="5:51" ht="12" customHeight="1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4"/>
      <c r="AD818" s="4"/>
      <c r="AE818" s="22"/>
      <c r="AF818" s="21"/>
      <c r="AG818" s="21"/>
      <c r="AH818" s="21"/>
      <c r="AI818" s="21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</row>
    <row r="819" spans="5:51" ht="12" customHeight="1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4"/>
      <c r="AD819" s="4"/>
      <c r="AE819" s="22"/>
      <c r="AF819" s="21"/>
      <c r="AG819" s="21"/>
      <c r="AH819" s="21"/>
      <c r="AI819" s="21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</row>
    <row r="820" spans="5:51" ht="12" customHeight="1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4"/>
      <c r="AD820" s="4"/>
      <c r="AE820" s="22"/>
      <c r="AF820" s="21"/>
      <c r="AG820" s="21"/>
      <c r="AH820" s="21"/>
      <c r="AI820" s="21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</row>
    <row r="821" spans="5:51" ht="12" customHeight="1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4"/>
      <c r="AD821" s="4"/>
      <c r="AE821" s="22"/>
      <c r="AF821" s="21"/>
      <c r="AG821" s="21"/>
      <c r="AH821" s="21"/>
      <c r="AI821" s="21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</row>
    <row r="822" spans="5:51" ht="12" customHeight="1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4"/>
      <c r="AD822" s="4"/>
      <c r="AE822" s="22"/>
      <c r="AF822" s="21"/>
      <c r="AG822" s="21"/>
      <c r="AH822" s="21"/>
      <c r="AI822" s="21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</row>
    <row r="823" spans="5:51" ht="12" customHeight="1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4"/>
      <c r="AD823" s="4"/>
      <c r="AE823" s="22"/>
      <c r="AF823" s="21"/>
      <c r="AG823" s="21"/>
      <c r="AH823" s="21"/>
      <c r="AI823" s="21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</row>
    <row r="824" spans="5:51" ht="12" customHeight="1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4"/>
      <c r="AD824" s="4"/>
      <c r="AE824" s="22"/>
      <c r="AF824" s="21"/>
      <c r="AG824" s="21"/>
      <c r="AH824" s="21"/>
      <c r="AI824" s="21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</row>
    <row r="825" spans="5:51" ht="12" customHeight="1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4"/>
      <c r="AD825" s="4"/>
      <c r="AE825" s="22"/>
      <c r="AF825" s="21"/>
      <c r="AG825" s="21"/>
      <c r="AH825" s="21"/>
      <c r="AI825" s="21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</row>
    <row r="826" spans="5:51" ht="12" customHeight="1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4"/>
      <c r="AD826" s="4"/>
      <c r="AE826" s="22"/>
      <c r="AF826" s="21"/>
      <c r="AG826" s="21"/>
      <c r="AH826" s="21"/>
      <c r="AI826" s="21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</row>
    <row r="827" spans="5:51" ht="12" customHeight="1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4"/>
      <c r="AD827" s="4"/>
      <c r="AE827" s="22"/>
      <c r="AF827" s="21"/>
      <c r="AG827" s="21"/>
      <c r="AH827" s="21"/>
      <c r="AI827" s="21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</row>
    <row r="828" spans="5:51" ht="12" customHeight="1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4"/>
      <c r="AD828" s="4"/>
      <c r="AE828" s="22"/>
      <c r="AF828" s="21"/>
      <c r="AG828" s="21"/>
      <c r="AH828" s="21"/>
      <c r="AI828" s="21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</row>
    <row r="829" spans="5:51" ht="12" customHeight="1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4"/>
      <c r="AD829" s="4"/>
      <c r="AE829" s="22"/>
      <c r="AF829" s="21"/>
      <c r="AG829" s="21"/>
      <c r="AH829" s="21"/>
      <c r="AI829" s="21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</row>
    <row r="830" spans="5:51" ht="12" customHeight="1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4"/>
      <c r="AD830" s="4"/>
      <c r="AE830" s="22"/>
      <c r="AF830" s="21"/>
      <c r="AG830" s="21"/>
      <c r="AH830" s="21"/>
      <c r="AI830" s="21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</row>
    <row r="831" spans="5:51" ht="12" customHeight="1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4"/>
      <c r="AD831" s="4"/>
      <c r="AE831" s="22"/>
      <c r="AF831" s="21"/>
      <c r="AG831" s="21"/>
      <c r="AH831" s="21"/>
      <c r="AI831" s="21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</row>
    <row r="832" spans="5:51" ht="12" customHeight="1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4"/>
      <c r="AD832" s="4"/>
      <c r="AE832" s="22"/>
      <c r="AF832" s="21"/>
      <c r="AG832" s="21"/>
      <c r="AH832" s="21"/>
      <c r="AI832" s="21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</row>
    <row r="833" spans="5:51" ht="12" customHeight="1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4"/>
      <c r="AD833" s="4"/>
      <c r="AE833" s="22"/>
      <c r="AF833" s="21"/>
      <c r="AG833" s="21"/>
      <c r="AH833" s="21"/>
      <c r="AI833" s="21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</row>
    <row r="834" spans="5:51" ht="12" customHeight="1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4"/>
      <c r="AD834" s="4"/>
      <c r="AE834" s="22"/>
      <c r="AF834" s="21"/>
      <c r="AG834" s="21"/>
      <c r="AH834" s="21"/>
      <c r="AI834" s="21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</row>
    <row r="835" spans="5:51" ht="12" customHeight="1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4"/>
      <c r="AD835" s="4"/>
      <c r="AE835" s="22"/>
      <c r="AF835" s="21"/>
      <c r="AG835" s="21"/>
      <c r="AH835" s="21"/>
      <c r="AI835" s="21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</row>
    <row r="836" spans="5:51" ht="12" customHeight="1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4"/>
      <c r="AD836" s="4"/>
      <c r="AE836" s="22"/>
      <c r="AF836" s="21"/>
      <c r="AG836" s="21"/>
      <c r="AH836" s="21"/>
      <c r="AI836" s="21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</row>
    <row r="837" spans="5:51" ht="12" customHeight="1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4"/>
      <c r="AD837" s="4"/>
      <c r="AE837" s="22"/>
      <c r="AF837" s="21"/>
      <c r="AG837" s="21"/>
      <c r="AH837" s="21"/>
      <c r="AI837" s="21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</row>
    <row r="838" spans="5:51" ht="12" customHeight="1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4"/>
      <c r="AD838" s="4"/>
      <c r="AE838" s="22"/>
      <c r="AF838" s="21"/>
      <c r="AG838" s="21"/>
      <c r="AH838" s="21"/>
      <c r="AI838" s="21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</row>
    <row r="839" spans="5:51" ht="12" customHeight="1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4"/>
      <c r="AD839" s="4"/>
      <c r="AE839" s="22"/>
      <c r="AF839" s="21"/>
      <c r="AG839" s="21"/>
      <c r="AH839" s="21"/>
      <c r="AI839" s="21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</row>
    <row r="840" spans="5:51" ht="12" customHeight="1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4"/>
      <c r="AD840" s="4"/>
      <c r="AE840" s="22"/>
      <c r="AF840" s="21"/>
      <c r="AG840" s="21"/>
      <c r="AH840" s="21"/>
      <c r="AI840" s="21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</row>
    <row r="841" spans="5:51" ht="12" customHeight="1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4"/>
      <c r="AD841" s="4"/>
      <c r="AE841" s="22"/>
      <c r="AF841" s="21"/>
      <c r="AG841" s="21"/>
      <c r="AH841" s="21"/>
      <c r="AI841" s="21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</row>
    <row r="842" spans="5:51" ht="12" customHeight="1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4"/>
      <c r="AD842" s="4"/>
      <c r="AE842" s="22"/>
      <c r="AF842" s="21"/>
      <c r="AG842" s="21"/>
      <c r="AH842" s="21"/>
      <c r="AI842" s="21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</row>
    <row r="843" spans="5:51" ht="12" customHeight="1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4"/>
      <c r="AD843" s="4"/>
      <c r="AE843" s="22"/>
      <c r="AF843" s="21"/>
      <c r="AG843" s="21"/>
      <c r="AH843" s="21"/>
      <c r="AI843" s="21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</row>
    <row r="844" spans="5:51" ht="12" customHeight="1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4"/>
      <c r="AD844" s="4"/>
      <c r="AE844" s="22"/>
      <c r="AF844" s="21"/>
      <c r="AG844" s="21"/>
      <c r="AH844" s="21"/>
      <c r="AI844" s="21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</row>
    <row r="845" spans="5:51" ht="12" customHeight="1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4"/>
      <c r="AD845" s="4"/>
      <c r="AE845" s="22"/>
      <c r="AF845" s="21"/>
      <c r="AG845" s="21"/>
      <c r="AH845" s="21"/>
      <c r="AI845" s="21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</row>
    <row r="846" spans="5:51" ht="12" customHeight="1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4"/>
      <c r="AD846" s="4"/>
      <c r="AE846" s="22"/>
      <c r="AF846" s="21"/>
      <c r="AG846" s="21"/>
      <c r="AH846" s="21"/>
      <c r="AI846" s="21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</row>
    <row r="847" spans="5:51" ht="12" customHeight="1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4"/>
      <c r="AD847" s="4"/>
      <c r="AE847" s="22"/>
      <c r="AF847" s="21"/>
      <c r="AG847" s="21"/>
      <c r="AH847" s="21"/>
      <c r="AI847" s="21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</row>
    <row r="848" spans="5:51" ht="12" customHeight="1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4"/>
      <c r="AD848" s="4"/>
      <c r="AE848" s="22"/>
      <c r="AF848" s="21"/>
      <c r="AG848" s="21"/>
      <c r="AH848" s="21"/>
      <c r="AI848" s="21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</row>
    <row r="849" spans="5:51" ht="12" customHeight="1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4"/>
      <c r="AD849" s="4"/>
      <c r="AE849" s="22"/>
      <c r="AF849" s="21"/>
      <c r="AG849" s="21"/>
      <c r="AH849" s="21"/>
      <c r="AI849" s="21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</row>
    <row r="850" spans="5:51" ht="12" customHeight="1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4"/>
      <c r="AD850" s="4"/>
      <c r="AE850" s="22"/>
      <c r="AF850" s="21"/>
      <c r="AG850" s="21"/>
      <c r="AH850" s="21"/>
      <c r="AI850" s="21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</row>
    <row r="851" spans="5:51" ht="12" customHeight="1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4"/>
      <c r="AD851" s="4"/>
      <c r="AE851" s="22"/>
      <c r="AF851" s="21"/>
      <c r="AG851" s="21"/>
      <c r="AH851" s="21"/>
      <c r="AI851" s="21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</row>
    <row r="852" spans="5:51" ht="12" customHeight="1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4"/>
      <c r="AD852" s="4"/>
      <c r="AE852" s="22"/>
      <c r="AF852" s="21"/>
      <c r="AG852" s="21"/>
      <c r="AH852" s="21"/>
      <c r="AI852" s="21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</row>
    <row r="853" spans="5:51" ht="12" customHeight="1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4"/>
      <c r="AD853" s="4"/>
      <c r="AE853" s="22"/>
      <c r="AF853" s="21"/>
      <c r="AG853" s="21"/>
      <c r="AH853" s="21"/>
      <c r="AI853" s="21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</row>
    <row r="854" spans="5:51" ht="12" customHeight="1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4"/>
      <c r="AD854" s="4"/>
      <c r="AE854" s="22"/>
      <c r="AF854" s="21"/>
      <c r="AG854" s="21"/>
      <c r="AH854" s="21"/>
      <c r="AI854" s="21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</row>
    <row r="855" spans="5:51" ht="12" customHeight="1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4"/>
      <c r="AD855" s="4"/>
      <c r="AE855" s="22"/>
      <c r="AF855" s="21"/>
      <c r="AG855" s="21"/>
      <c r="AH855" s="21"/>
      <c r="AI855" s="21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</row>
    <row r="856" spans="5:51" ht="12" customHeight="1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4"/>
      <c r="AD856" s="4"/>
      <c r="AE856" s="22"/>
      <c r="AF856" s="21"/>
      <c r="AG856" s="21"/>
      <c r="AH856" s="21"/>
      <c r="AI856" s="21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</row>
    <row r="857" spans="5:51" ht="12" customHeight="1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4"/>
      <c r="AD857" s="4"/>
      <c r="AE857" s="22"/>
      <c r="AF857" s="21"/>
      <c r="AG857" s="21"/>
      <c r="AH857" s="21"/>
      <c r="AI857" s="21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</row>
    <row r="858" spans="5:51" ht="12" customHeight="1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4"/>
      <c r="AD858" s="4"/>
      <c r="AE858" s="22"/>
      <c r="AF858" s="21"/>
      <c r="AG858" s="21"/>
      <c r="AH858" s="21"/>
      <c r="AI858" s="21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</row>
    <row r="859" spans="5:51" ht="12" customHeight="1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4"/>
      <c r="AD859" s="4"/>
      <c r="AE859" s="22"/>
      <c r="AF859" s="21"/>
      <c r="AG859" s="21"/>
      <c r="AH859" s="21"/>
      <c r="AI859" s="21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</row>
    <row r="860" spans="5:51" ht="12" customHeight="1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4"/>
      <c r="AD860" s="4"/>
      <c r="AE860" s="22"/>
      <c r="AF860" s="21"/>
      <c r="AG860" s="21"/>
      <c r="AH860" s="21"/>
      <c r="AI860" s="21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</row>
    <row r="861" spans="5:51" ht="12" customHeight="1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4"/>
      <c r="AD861" s="4"/>
      <c r="AE861" s="22"/>
      <c r="AF861" s="21"/>
      <c r="AG861" s="21"/>
      <c r="AH861" s="21"/>
      <c r="AI861" s="21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</row>
    <row r="862" spans="5:51" ht="12" customHeight="1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4"/>
      <c r="AD862" s="4"/>
      <c r="AE862" s="22"/>
      <c r="AF862" s="21"/>
      <c r="AG862" s="21"/>
      <c r="AH862" s="21"/>
      <c r="AI862" s="21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</row>
    <row r="863" spans="5:51" ht="12" customHeight="1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4"/>
      <c r="AD863" s="4"/>
      <c r="AE863" s="22"/>
      <c r="AF863" s="21"/>
      <c r="AG863" s="21"/>
      <c r="AH863" s="21"/>
      <c r="AI863" s="21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</row>
    <row r="864" spans="5:51" ht="12" customHeight="1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4"/>
      <c r="AD864" s="4"/>
      <c r="AE864" s="22"/>
      <c r="AF864" s="21"/>
      <c r="AG864" s="21"/>
      <c r="AH864" s="21"/>
      <c r="AI864" s="21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</row>
    <row r="865" spans="5:51" ht="12" customHeight="1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4"/>
      <c r="AD865" s="4"/>
      <c r="AE865" s="22"/>
      <c r="AF865" s="21"/>
      <c r="AG865" s="21"/>
      <c r="AH865" s="21"/>
      <c r="AI865" s="21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</row>
    <row r="866" spans="5:51" ht="12" customHeight="1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4"/>
      <c r="AD866" s="4"/>
      <c r="AE866" s="22"/>
      <c r="AF866" s="21"/>
      <c r="AG866" s="21"/>
      <c r="AH866" s="21"/>
      <c r="AI866" s="21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</row>
    <row r="867" spans="5:51" ht="12" customHeight="1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4"/>
      <c r="AD867" s="4"/>
      <c r="AE867" s="22"/>
      <c r="AF867" s="21"/>
      <c r="AG867" s="21"/>
      <c r="AH867" s="21"/>
      <c r="AI867" s="21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</row>
    <row r="868" spans="5:51" ht="12" customHeight="1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4"/>
      <c r="AD868" s="4"/>
      <c r="AE868" s="22"/>
      <c r="AF868" s="21"/>
      <c r="AG868" s="21"/>
      <c r="AH868" s="21"/>
      <c r="AI868" s="21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</row>
    <row r="869" spans="5:51" ht="12" customHeight="1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4"/>
      <c r="AD869" s="4"/>
      <c r="AE869" s="22"/>
      <c r="AF869" s="21"/>
      <c r="AG869" s="21"/>
      <c r="AH869" s="21"/>
      <c r="AI869" s="21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</row>
    <row r="870" spans="5:51" ht="12" customHeight="1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4"/>
      <c r="AD870" s="4"/>
      <c r="AE870" s="22"/>
      <c r="AF870" s="21"/>
      <c r="AG870" s="21"/>
      <c r="AH870" s="21"/>
      <c r="AI870" s="21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</row>
    <row r="871" spans="5:51" ht="12" customHeight="1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4"/>
      <c r="AD871" s="4"/>
      <c r="AE871" s="22"/>
      <c r="AF871" s="21"/>
      <c r="AG871" s="21"/>
      <c r="AH871" s="21"/>
      <c r="AI871" s="21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</row>
    <row r="872" spans="5:51" ht="12" customHeight="1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4"/>
      <c r="AD872" s="4"/>
      <c r="AE872" s="22"/>
      <c r="AF872" s="21"/>
      <c r="AG872" s="21"/>
      <c r="AH872" s="21"/>
      <c r="AI872" s="21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</row>
    <row r="873" spans="5:51" ht="12" customHeight="1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4"/>
      <c r="AD873" s="4"/>
      <c r="AE873" s="22"/>
      <c r="AF873" s="21"/>
      <c r="AG873" s="21"/>
      <c r="AH873" s="21"/>
      <c r="AI873" s="21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</row>
    <row r="874" spans="5:51" ht="12" customHeight="1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4"/>
      <c r="AD874" s="4"/>
      <c r="AE874" s="22"/>
      <c r="AF874" s="21"/>
      <c r="AG874" s="21"/>
      <c r="AH874" s="21"/>
      <c r="AI874" s="21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</row>
    <row r="875" spans="5:51" ht="12" customHeight="1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4"/>
      <c r="AD875" s="4"/>
      <c r="AE875" s="22"/>
      <c r="AF875" s="21"/>
      <c r="AG875" s="21"/>
      <c r="AH875" s="21"/>
      <c r="AI875" s="21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</row>
    <row r="876" spans="5:51" ht="12" customHeight="1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4"/>
      <c r="AD876" s="4"/>
      <c r="AE876" s="22"/>
      <c r="AF876" s="21"/>
      <c r="AG876" s="21"/>
      <c r="AH876" s="21"/>
      <c r="AI876" s="21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</row>
    <row r="877" spans="5:51" ht="12" customHeight="1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4"/>
      <c r="AD877" s="4"/>
      <c r="AE877" s="22"/>
      <c r="AF877" s="21"/>
      <c r="AG877" s="21"/>
      <c r="AH877" s="21"/>
      <c r="AI877" s="21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</row>
    <row r="878" spans="5:51" ht="12" customHeight="1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4"/>
      <c r="AD878" s="4"/>
      <c r="AE878" s="22"/>
      <c r="AF878" s="21"/>
      <c r="AG878" s="21"/>
      <c r="AH878" s="21"/>
      <c r="AI878" s="21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</row>
    <row r="879" spans="5:51" ht="12" customHeight="1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4"/>
      <c r="AD879" s="4"/>
      <c r="AE879" s="22"/>
      <c r="AF879" s="21"/>
      <c r="AG879" s="21"/>
      <c r="AH879" s="21"/>
      <c r="AI879" s="21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</row>
    <row r="880" spans="5:51" ht="12" customHeight="1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4"/>
      <c r="AD880" s="4"/>
      <c r="AE880" s="22"/>
      <c r="AF880" s="21"/>
      <c r="AG880" s="21"/>
      <c r="AH880" s="21"/>
      <c r="AI880" s="21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</row>
    <row r="881" spans="5:51" ht="12" customHeight="1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4"/>
      <c r="AD881" s="4"/>
      <c r="AE881" s="22"/>
      <c r="AF881" s="21"/>
      <c r="AG881" s="21"/>
      <c r="AH881" s="21"/>
      <c r="AI881" s="21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</row>
    <row r="882" spans="5:51" ht="12" customHeight="1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4"/>
      <c r="AD882" s="4"/>
      <c r="AE882" s="22"/>
      <c r="AF882" s="21"/>
      <c r="AG882" s="21"/>
      <c r="AH882" s="21"/>
      <c r="AI882" s="21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</row>
    <row r="883" spans="5:51" ht="12" customHeight="1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4"/>
      <c r="AD883" s="4"/>
      <c r="AE883" s="22"/>
      <c r="AF883" s="21"/>
      <c r="AG883" s="21"/>
      <c r="AH883" s="21"/>
      <c r="AI883" s="21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</row>
    <row r="884" spans="5:51" ht="12" customHeight="1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4"/>
      <c r="AD884" s="4"/>
      <c r="AE884" s="22"/>
      <c r="AF884" s="21"/>
      <c r="AG884" s="21"/>
      <c r="AH884" s="21"/>
      <c r="AI884" s="21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</row>
    <row r="885" spans="5:51" ht="12" customHeight="1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4"/>
      <c r="AD885" s="4"/>
      <c r="AE885" s="22"/>
      <c r="AF885" s="21"/>
      <c r="AG885" s="21"/>
      <c r="AH885" s="21"/>
      <c r="AI885" s="21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</row>
    <row r="886" spans="5:51" ht="12" customHeight="1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4"/>
      <c r="AD886" s="4"/>
      <c r="AE886" s="22"/>
      <c r="AF886" s="21"/>
      <c r="AG886" s="21"/>
      <c r="AH886" s="21"/>
      <c r="AI886" s="21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</row>
    <row r="887" spans="5:51" ht="12" customHeight="1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4"/>
      <c r="AD887" s="4"/>
      <c r="AE887" s="22"/>
      <c r="AF887" s="21"/>
      <c r="AG887" s="21"/>
      <c r="AH887" s="21"/>
      <c r="AI887" s="21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</row>
    <row r="888" spans="5:51" ht="12" customHeight="1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4"/>
      <c r="AD888" s="4"/>
      <c r="AE888" s="22"/>
      <c r="AF888" s="21"/>
      <c r="AG888" s="21"/>
      <c r="AH888" s="21"/>
      <c r="AI888" s="21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</row>
    <row r="889" spans="5:51" ht="12" customHeight="1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4"/>
      <c r="AD889" s="4"/>
      <c r="AE889" s="22"/>
      <c r="AF889" s="21"/>
      <c r="AG889" s="21"/>
      <c r="AH889" s="21"/>
      <c r="AI889" s="21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</row>
    <row r="890" spans="5:51" ht="12" customHeight="1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4"/>
      <c r="AD890" s="4"/>
      <c r="AE890" s="22"/>
      <c r="AF890" s="21"/>
      <c r="AG890" s="21"/>
      <c r="AH890" s="21"/>
      <c r="AI890" s="21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</row>
    <row r="891" spans="5:51" ht="12" customHeight="1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4"/>
      <c r="AD891" s="4"/>
      <c r="AE891" s="22"/>
      <c r="AF891" s="21"/>
      <c r="AG891" s="21"/>
      <c r="AH891" s="21"/>
      <c r="AI891" s="21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</row>
    <row r="892" spans="5:51" ht="12" customHeight="1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4"/>
      <c r="AD892" s="4"/>
      <c r="AE892" s="22"/>
      <c r="AF892" s="21"/>
      <c r="AG892" s="21"/>
      <c r="AH892" s="21"/>
      <c r="AI892" s="21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</row>
    <row r="893" spans="5:51" ht="12" customHeight="1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4"/>
      <c r="AD893" s="4"/>
      <c r="AE893" s="22"/>
      <c r="AF893" s="21"/>
      <c r="AG893" s="21"/>
      <c r="AH893" s="21"/>
      <c r="AI893" s="21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</row>
    <row r="894" spans="5:51" ht="12" customHeight="1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4"/>
      <c r="AD894" s="4"/>
      <c r="AE894" s="22"/>
      <c r="AF894" s="21"/>
      <c r="AG894" s="21"/>
      <c r="AH894" s="21"/>
      <c r="AI894" s="21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</row>
    <row r="895" spans="5:51" ht="12" customHeight="1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4"/>
      <c r="AD895" s="4"/>
      <c r="AE895" s="22"/>
      <c r="AF895" s="21"/>
      <c r="AG895" s="21"/>
      <c r="AH895" s="21"/>
      <c r="AI895" s="21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</row>
    <row r="896" spans="5:51" ht="12" customHeight="1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4"/>
      <c r="AD896" s="4"/>
      <c r="AE896" s="22"/>
      <c r="AF896" s="21"/>
      <c r="AG896" s="21"/>
      <c r="AH896" s="21"/>
      <c r="AI896" s="21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</row>
    <row r="897" spans="5:51" ht="12" customHeight="1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4"/>
      <c r="AD897" s="4"/>
      <c r="AE897" s="22"/>
      <c r="AF897" s="21"/>
      <c r="AG897" s="21"/>
      <c r="AH897" s="21"/>
      <c r="AI897" s="21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</row>
    <row r="898" spans="5:51" ht="12" customHeight="1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4"/>
      <c r="AD898" s="4"/>
      <c r="AE898" s="22"/>
      <c r="AF898" s="21"/>
      <c r="AG898" s="21"/>
      <c r="AH898" s="21"/>
      <c r="AI898" s="21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</row>
    <row r="899" spans="5:51" ht="12" customHeight="1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4"/>
      <c r="AD899" s="4"/>
      <c r="AE899" s="22"/>
      <c r="AF899" s="21"/>
      <c r="AG899" s="21"/>
      <c r="AH899" s="21"/>
      <c r="AI899" s="21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</row>
    <row r="900" spans="5:51" ht="12" customHeight="1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4"/>
      <c r="AD900" s="4"/>
      <c r="AE900" s="22"/>
      <c r="AF900" s="21"/>
      <c r="AG900" s="21"/>
      <c r="AH900" s="21"/>
      <c r="AI900" s="21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</row>
    <row r="901" spans="5:51" ht="12" customHeight="1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4"/>
      <c r="AD901" s="4"/>
      <c r="AE901" s="22"/>
      <c r="AF901" s="21"/>
      <c r="AG901" s="21"/>
      <c r="AH901" s="21"/>
      <c r="AI901" s="21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</row>
    <row r="902" spans="5:51" ht="12" customHeight="1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4"/>
      <c r="AD902" s="4"/>
      <c r="AE902" s="22"/>
      <c r="AF902" s="21"/>
      <c r="AG902" s="21"/>
      <c r="AH902" s="21"/>
      <c r="AI902" s="21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</row>
    <row r="903" spans="5:51" ht="12" customHeight="1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4"/>
      <c r="AD903" s="4"/>
      <c r="AE903" s="22"/>
      <c r="AF903" s="21"/>
      <c r="AG903" s="21"/>
      <c r="AH903" s="21"/>
      <c r="AI903" s="21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</row>
    <row r="904" spans="5:51" ht="12" customHeight="1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4"/>
      <c r="AD904" s="4"/>
      <c r="AE904" s="22"/>
      <c r="AF904" s="21"/>
      <c r="AG904" s="21"/>
      <c r="AH904" s="21"/>
      <c r="AI904" s="21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</row>
    <row r="905" spans="5:51" ht="12" customHeight="1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4"/>
      <c r="AD905" s="4"/>
      <c r="AE905" s="22"/>
      <c r="AF905" s="21"/>
      <c r="AG905" s="21"/>
      <c r="AH905" s="21"/>
      <c r="AI905" s="21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</row>
    <row r="906" spans="5:51" ht="12" customHeight="1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4"/>
      <c r="AD906" s="4"/>
      <c r="AE906" s="22"/>
      <c r="AF906" s="21"/>
      <c r="AG906" s="21"/>
      <c r="AH906" s="21"/>
      <c r="AI906" s="21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</row>
    <row r="907" spans="5:51" ht="12" customHeight="1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4"/>
      <c r="AD907" s="4"/>
      <c r="AE907" s="22"/>
      <c r="AF907" s="21"/>
      <c r="AG907" s="21"/>
      <c r="AH907" s="21"/>
      <c r="AI907" s="21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</row>
    <row r="908" spans="5:51" ht="12" customHeight="1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4"/>
      <c r="AD908" s="4"/>
      <c r="AE908" s="22"/>
      <c r="AF908" s="21"/>
      <c r="AG908" s="21"/>
      <c r="AH908" s="21"/>
      <c r="AI908" s="21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</row>
    <row r="909" spans="5:51" ht="12" customHeight="1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4"/>
      <c r="AD909" s="4"/>
      <c r="AE909" s="22"/>
      <c r="AF909" s="21"/>
      <c r="AG909" s="21"/>
      <c r="AH909" s="21"/>
      <c r="AI909" s="21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</row>
    <row r="910" spans="5:51" ht="12" customHeight="1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4"/>
      <c r="AD910" s="4"/>
      <c r="AE910" s="22"/>
      <c r="AF910" s="21"/>
      <c r="AG910" s="21"/>
      <c r="AH910" s="21"/>
      <c r="AI910" s="21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</row>
    <row r="911" spans="5:51" ht="12" customHeight="1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4"/>
      <c r="AD911" s="4"/>
      <c r="AE911" s="22"/>
      <c r="AF911" s="21"/>
      <c r="AG911" s="21"/>
      <c r="AH911" s="21"/>
      <c r="AI911" s="21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</row>
    <row r="912" spans="5:51" ht="12" customHeight="1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4"/>
      <c r="AD912" s="4"/>
      <c r="AE912" s="22"/>
      <c r="AF912" s="21"/>
      <c r="AG912" s="21"/>
      <c r="AH912" s="21"/>
      <c r="AI912" s="21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</row>
    <row r="913" spans="5:51" ht="12" customHeight="1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4"/>
      <c r="AD913" s="4"/>
      <c r="AE913" s="22"/>
      <c r="AF913" s="21"/>
      <c r="AG913" s="21"/>
      <c r="AH913" s="21"/>
      <c r="AI913" s="21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</row>
    <row r="914" spans="5:51" ht="12" customHeight="1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4"/>
      <c r="AD914" s="4"/>
      <c r="AE914" s="22"/>
      <c r="AF914" s="21"/>
      <c r="AG914" s="21"/>
      <c r="AH914" s="21"/>
      <c r="AI914" s="21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</row>
    <row r="915" spans="5:51" ht="12" customHeight="1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4"/>
      <c r="AD915" s="4"/>
      <c r="AE915" s="22"/>
      <c r="AF915" s="21"/>
      <c r="AG915" s="21"/>
      <c r="AH915" s="21"/>
      <c r="AI915" s="21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</row>
    <row r="916" spans="5:51" ht="12" customHeight="1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4"/>
      <c r="AD916" s="4"/>
      <c r="AE916" s="22"/>
      <c r="AF916" s="21"/>
      <c r="AG916" s="21"/>
      <c r="AH916" s="21"/>
      <c r="AI916" s="21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</row>
    <row r="917" spans="5:51" ht="12" customHeight="1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4"/>
      <c r="AD917" s="4"/>
      <c r="AE917" s="22"/>
      <c r="AF917" s="21"/>
      <c r="AG917" s="21"/>
      <c r="AH917" s="21"/>
      <c r="AI917" s="21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</row>
    <row r="918" spans="5:51" ht="12" customHeight="1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4"/>
      <c r="AD918" s="4"/>
      <c r="AE918" s="22"/>
      <c r="AF918" s="21"/>
      <c r="AG918" s="21"/>
      <c r="AH918" s="21"/>
      <c r="AI918" s="21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</row>
    <row r="919" spans="5:51" ht="12" customHeight="1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4"/>
      <c r="AD919" s="4"/>
      <c r="AE919" s="22"/>
      <c r="AF919" s="21"/>
      <c r="AG919" s="21"/>
      <c r="AH919" s="21"/>
      <c r="AI919" s="21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</row>
    <row r="920" spans="5:51" ht="12" customHeight="1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4"/>
      <c r="AD920" s="4"/>
      <c r="AE920" s="22"/>
      <c r="AF920" s="21"/>
      <c r="AG920" s="21"/>
      <c r="AH920" s="21"/>
      <c r="AI920" s="21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</row>
    <row r="921" spans="5:51" ht="12" customHeight="1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4"/>
      <c r="AD921" s="4"/>
      <c r="AE921" s="22"/>
      <c r="AF921" s="21"/>
      <c r="AG921" s="21"/>
      <c r="AH921" s="21"/>
      <c r="AI921" s="21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</row>
    <row r="922" spans="5:51" ht="12" customHeight="1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4"/>
      <c r="AD922" s="4"/>
      <c r="AE922" s="22"/>
      <c r="AF922" s="21"/>
      <c r="AG922" s="21"/>
      <c r="AH922" s="21"/>
      <c r="AI922" s="21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</row>
    <row r="923" spans="5:51" ht="12" customHeight="1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4"/>
      <c r="AD923" s="4"/>
      <c r="AE923" s="22"/>
      <c r="AF923" s="21"/>
      <c r="AG923" s="21"/>
      <c r="AH923" s="21"/>
      <c r="AI923" s="21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</row>
    <row r="924" spans="5:51" ht="12" customHeight="1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4"/>
      <c r="AD924" s="4"/>
      <c r="AE924" s="22"/>
      <c r="AF924" s="21"/>
      <c r="AG924" s="21"/>
      <c r="AH924" s="21"/>
      <c r="AI924" s="21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</row>
    <row r="925" spans="5:51" ht="12" customHeight="1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4"/>
      <c r="AD925" s="4"/>
      <c r="AE925" s="22"/>
      <c r="AF925" s="21"/>
      <c r="AG925" s="21"/>
      <c r="AH925" s="21"/>
      <c r="AI925" s="21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</row>
    <row r="926" spans="5:51" ht="12" customHeight="1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4"/>
      <c r="AD926" s="4"/>
      <c r="AE926" s="22"/>
      <c r="AF926" s="21"/>
      <c r="AG926" s="21"/>
      <c r="AH926" s="21"/>
      <c r="AI926" s="21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</row>
    <row r="927" spans="5:51" ht="12" customHeight="1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4"/>
      <c r="AD927" s="4"/>
      <c r="AE927" s="22"/>
      <c r="AF927" s="21"/>
      <c r="AG927" s="21"/>
      <c r="AH927" s="21"/>
      <c r="AI927" s="21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</row>
    <row r="928" spans="5:51" ht="12" customHeight="1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4"/>
      <c r="AD928" s="4"/>
      <c r="AE928" s="22"/>
      <c r="AF928" s="21"/>
      <c r="AG928" s="21"/>
      <c r="AH928" s="21"/>
      <c r="AI928" s="21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</row>
    <row r="929" spans="5:51" ht="12" customHeight="1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4"/>
      <c r="AD929" s="4"/>
      <c r="AE929" s="22"/>
      <c r="AF929" s="21"/>
      <c r="AG929" s="21"/>
      <c r="AH929" s="21"/>
      <c r="AI929" s="21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</row>
    <row r="930" spans="5:51" ht="12" customHeight="1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4"/>
      <c r="AD930" s="4"/>
      <c r="AE930" s="22"/>
      <c r="AF930" s="21"/>
      <c r="AG930" s="21"/>
      <c r="AH930" s="21"/>
      <c r="AI930" s="21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</row>
    <row r="931" spans="5:51" ht="12" customHeight="1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4"/>
      <c r="AD931" s="4"/>
      <c r="AE931" s="22"/>
      <c r="AF931" s="21"/>
      <c r="AG931" s="21"/>
      <c r="AH931" s="21"/>
      <c r="AI931" s="21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</row>
    <row r="932" spans="5:51" ht="12" customHeight="1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4"/>
      <c r="AD932" s="4"/>
      <c r="AE932" s="22"/>
      <c r="AF932" s="21"/>
      <c r="AG932" s="21"/>
      <c r="AH932" s="21"/>
      <c r="AI932" s="21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</row>
    <row r="933" spans="5:51" ht="12" customHeight="1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4"/>
      <c r="AD933" s="4"/>
      <c r="AE933" s="22"/>
      <c r="AF933" s="21"/>
      <c r="AG933" s="21"/>
      <c r="AH933" s="21"/>
      <c r="AI933" s="21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</row>
    <row r="934" spans="5:51" ht="12" customHeight="1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4"/>
      <c r="AD934" s="4"/>
      <c r="AE934" s="22"/>
      <c r="AF934" s="21"/>
      <c r="AG934" s="21"/>
      <c r="AH934" s="21"/>
      <c r="AI934" s="21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</row>
    <row r="935" spans="5:51" ht="12" customHeight="1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4"/>
      <c r="AD935" s="4"/>
      <c r="AE935" s="22"/>
      <c r="AF935" s="21"/>
      <c r="AG935" s="21"/>
      <c r="AH935" s="21"/>
      <c r="AI935" s="21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</row>
    <row r="936" spans="5:51" ht="12" customHeight="1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4"/>
      <c r="AD936" s="4"/>
      <c r="AE936" s="22"/>
      <c r="AF936" s="21"/>
      <c r="AG936" s="21"/>
      <c r="AH936" s="21"/>
      <c r="AI936" s="21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</row>
    <row r="937" spans="5:51" ht="12" customHeight="1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4"/>
      <c r="AD937" s="4"/>
      <c r="AE937" s="22"/>
      <c r="AF937" s="21"/>
      <c r="AG937" s="21"/>
      <c r="AH937" s="21"/>
      <c r="AI937" s="21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</row>
    <row r="938" spans="5:51" ht="12" customHeight="1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4"/>
      <c r="AD938" s="4"/>
      <c r="AE938" s="22"/>
      <c r="AF938" s="21"/>
      <c r="AG938" s="21"/>
      <c r="AH938" s="21"/>
      <c r="AI938" s="21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</row>
    <row r="939" spans="5:51" ht="12" customHeight="1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4"/>
      <c r="AD939" s="4"/>
      <c r="AE939" s="22"/>
      <c r="AF939" s="21"/>
      <c r="AG939" s="21"/>
      <c r="AH939" s="21"/>
      <c r="AI939" s="21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</row>
    <row r="940" spans="5:51" ht="12" customHeight="1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4"/>
      <c r="AD940" s="4"/>
      <c r="AE940" s="22"/>
      <c r="AF940" s="21"/>
      <c r="AG940" s="21"/>
      <c r="AH940" s="21"/>
      <c r="AI940" s="21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</row>
    <row r="941" spans="5:51" ht="12" customHeight="1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4"/>
      <c r="AD941" s="4"/>
      <c r="AE941" s="22"/>
      <c r="AF941" s="21"/>
      <c r="AG941" s="21"/>
      <c r="AH941" s="21"/>
      <c r="AI941" s="21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</row>
    <row r="942" spans="5:51" ht="12" customHeight="1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4"/>
      <c r="AD942" s="4"/>
      <c r="AE942" s="22"/>
      <c r="AF942" s="21"/>
      <c r="AG942" s="21"/>
      <c r="AH942" s="21"/>
      <c r="AI942" s="21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</row>
    <row r="943" spans="5:51" ht="12" customHeight="1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4"/>
      <c r="AD943" s="4"/>
      <c r="AE943" s="22"/>
      <c r="AF943" s="21"/>
      <c r="AG943" s="21"/>
      <c r="AH943" s="21"/>
      <c r="AI943" s="21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</row>
    <row r="944" spans="5:51" ht="12" customHeight="1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4"/>
      <c r="AD944" s="4"/>
      <c r="AE944" s="22"/>
      <c r="AF944" s="21"/>
      <c r="AG944" s="21"/>
      <c r="AH944" s="21"/>
      <c r="AI944" s="21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</row>
    <row r="945" spans="5:51" ht="12" customHeight="1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4"/>
      <c r="AD945" s="4"/>
      <c r="AE945" s="22"/>
      <c r="AF945" s="21"/>
      <c r="AG945" s="21"/>
      <c r="AH945" s="21"/>
      <c r="AI945" s="21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</row>
    <row r="946" spans="5:51" ht="12" customHeight="1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4"/>
      <c r="AD946" s="4"/>
      <c r="AE946" s="22"/>
      <c r="AF946" s="21"/>
      <c r="AG946" s="21"/>
      <c r="AH946" s="21"/>
      <c r="AI946" s="21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</row>
    <row r="947" spans="5:51" ht="12" customHeight="1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4"/>
      <c r="AD947" s="4"/>
      <c r="AE947" s="22"/>
      <c r="AF947" s="21"/>
      <c r="AG947" s="21"/>
      <c r="AH947" s="21"/>
      <c r="AI947" s="21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</row>
    <row r="948" spans="5:51" ht="12" customHeight="1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4"/>
      <c r="AD948" s="4"/>
      <c r="AE948" s="22"/>
      <c r="AF948" s="21"/>
      <c r="AG948" s="21"/>
      <c r="AH948" s="21"/>
      <c r="AI948" s="21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</row>
    <row r="949" spans="5:51" ht="12" customHeight="1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4"/>
      <c r="AD949" s="4"/>
      <c r="AE949" s="22"/>
      <c r="AF949" s="21"/>
      <c r="AG949" s="21"/>
      <c r="AH949" s="21"/>
      <c r="AI949" s="21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</row>
    <row r="950" spans="5:51" ht="12" customHeight="1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4"/>
      <c r="AD950" s="4"/>
      <c r="AE950" s="22"/>
      <c r="AF950" s="21"/>
      <c r="AG950" s="21"/>
      <c r="AH950" s="21"/>
      <c r="AI950" s="21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</row>
    <row r="951" spans="5:51" ht="12" customHeight="1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4"/>
      <c r="AD951" s="4"/>
      <c r="AE951" s="22"/>
      <c r="AF951" s="21"/>
      <c r="AG951" s="21"/>
      <c r="AH951" s="21"/>
      <c r="AI951" s="21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</row>
    <row r="952" spans="5:51" ht="12" customHeight="1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4"/>
      <c r="AD952" s="4"/>
      <c r="AE952" s="22"/>
      <c r="AF952" s="21"/>
      <c r="AG952" s="21"/>
      <c r="AH952" s="21"/>
      <c r="AI952" s="21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</row>
    <row r="953" spans="5:51" ht="12" customHeight="1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4"/>
      <c r="AD953" s="4"/>
      <c r="AE953" s="22"/>
      <c r="AF953" s="21"/>
      <c r="AG953" s="21"/>
      <c r="AH953" s="21"/>
      <c r="AI953" s="21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</row>
    <row r="954" spans="5:51" ht="12" customHeight="1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4"/>
      <c r="AD954" s="4"/>
      <c r="AE954" s="22"/>
      <c r="AF954" s="21"/>
      <c r="AG954" s="21"/>
      <c r="AH954" s="21"/>
      <c r="AI954" s="21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</row>
    <row r="955" spans="5:51" ht="12" customHeight="1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4"/>
      <c r="AD955" s="4"/>
      <c r="AE955" s="22"/>
      <c r="AF955" s="21"/>
      <c r="AG955" s="21"/>
      <c r="AH955" s="21"/>
      <c r="AI955" s="21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</row>
    <row r="956" spans="5:51" ht="12" customHeight="1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4"/>
      <c r="AD956" s="4"/>
      <c r="AE956" s="22"/>
      <c r="AF956" s="21"/>
      <c r="AG956" s="21"/>
      <c r="AH956" s="21"/>
      <c r="AI956" s="21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</row>
    <row r="957" spans="5:51" ht="12" customHeight="1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4"/>
      <c r="AD957" s="4"/>
      <c r="AE957" s="22"/>
      <c r="AF957" s="21"/>
      <c r="AG957" s="21"/>
      <c r="AH957" s="21"/>
      <c r="AI957" s="21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</row>
    <row r="958" spans="5:51" ht="12" customHeight="1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4"/>
      <c r="AD958" s="4"/>
      <c r="AE958" s="22"/>
      <c r="AF958" s="21"/>
      <c r="AG958" s="21"/>
      <c r="AH958" s="21"/>
      <c r="AI958" s="21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</row>
    <row r="959" spans="5:51" ht="12" customHeight="1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4"/>
      <c r="AD959" s="4"/>
      <c r="AE959" s="22"/>
      <c r="AF959" s="21"/>
      <c r="AG959" s="21"/>
      <c r="AH959" s="21"/>
      <c r="AI959" s="21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</row>
    <row r="960" spans="5:51" ht="12" customHeight="1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4"/>
      <c r="AD960" s="4"/>
      <c r="AE960" s="22"/>
      <c r="AF960" s="21"/>
      <c r="AG960" s="21"/>
      <c r="AH960" s="21"/>
      <c r="AI960" s="21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</row>
    <row r="961" spans="5:51" ht="12" customHeight="1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4"/>
      <c r="AD961" s="4"/>
      <c r="AE961" s="22"/>
      <c r="AF961" s="21"/>
      <c r="AG961" s="21"/>
      <c r="AH961" s="21"/>
      <c r="AI961" s="21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</row>
    <row r="962" spans="5:51" ht="12" customHeight="1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4"/>
      <c r="AD962" s="4"/>
      <c r="AE962" s="22"/>
      <c r="AF962" s="21"/>
      <c r="AG962" s="21"/>
      <c r="AH962" s="21"/>
      <c r="AI962" s="21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</row>
    <row r="963" spans="5:51" ht="12" customHeight="1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4"/>
      <c r="AD963" s="4"/>
      <c r="AE963" s="22"/>
      <c r="AF963" s="21"/>
      <c r="AG963" s="21"/>
      <c r="AH963" s="21"/>
      <c r="AI963" s="21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</row>
    <row r="964" spans="5:51" ht="12" customHeight="1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4"/>
      <c r="AD964" s="4"/>
      <c r="AE964" s="22"/>
      <c r="AF964" s="21"/>
      <c r="AG964" s="21"/>
      <c r="AH964" s="21"/>
      <c r="AI964" s="21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</row>
    <row r="965" spans="5:51" ht="12" customHeight="1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4"/>
      <c r="AD965" s="4"/>
      <c r="AE965" s="22"/>
      <c r="AF965" s="21"/>
      <c r="AG965" s="21"/>
      <c r="AH965" s="21"/>
      <c r="AI965" s="21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</row>
    <row r="966" spans="5:51" ht="12" customHeight="1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4"/>
      <c r="AD966" s="4"/>
      <c r="AE966" s="22"/>
      <c r="AF966" s="21"/>
      <c r="AG966" s="21"/>
      <c r="AH966" s="21"/>
      <c r="AI966" s="21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</row>
    <row r="967" spans="5:51" ht="12" customHeight="1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4"/>
      <c r="AD967" s="4"/>
      <c r="AE967" s="22"/>
      <c r="AF967" s="21"/>
      <c r="AG967" s="21"/>
      <c r="AH967" s="21"/>
      <c r="AI967" s="21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</row>
    <row r="968" spans="5:51" ht="12" customHeight="1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4"/>
      <c r="AD968" s="4"/>
      <c r="AE968" s="22"/>
      <c r="AF968" s="21"/>
      <c r="AG968" s="21"/>
      <c r="AH968" s="21"/>
      <c r="AI968" s="21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</row>
    <row r="969" spans="5:51" ht="12" customHeight="1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4"/>
      <c r="AD969" s="4"/>
      <c r="AE969" s="22"/>
      <c r="AF969" s="21"/>
      <c r="AG969" s="21"/>
      <c r="AH969" s="21"/>
      <c r="AI969" s="21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</row>
    <row r="970" spans="5:51" ht="12" customHeight="1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4"/>
      <c r="AD970" s="4"/>
      <c r="AE970" s="22"/>
      <c r="AF970" s="21"/>
      <c r="AG970" s="21"/>
      <c r="AH970" s="21"/>
      <c r="AI970" s="21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</row>
    <row r="971" spans="5:51" ht="12" customHeight="1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4"/>
      <c r="AD971" s="4"/>
      <c r="AE971" s="22"/>
      <c r="AF971" s="21"/>
      <c r="AG971" s="21"/>
      <c r="AH971" s="21"/>
      <c r="AI971" s="21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</row>
    <row r="972" spans="5:51" ht="12" customHeight="1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4"/>
      <c r="AD972" s="4"/>
      <c r="AE972" s="22"/>
      <c r="AF972" s="21"/>
      <c r="AG972" s="21"/>
      <c r="AH972" s="21"/>
      <c r="AI972" s="21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</row>
    <row r="973" spans="5:51" ht="12" customHeight="1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4"/>
      <c r="AD973" s="4"/>
      <c r="AE973" s="22"/>
      <c r="AF973" s="21"/>
      <c r="AG973" s="21"/>
      <c r="AH973" s="21"/>
      <c r="AI973" s="21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</row>
    <row r="974" spans="5:51" ht="12" customHeight="1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4"/>
      <c r="AD974" s="4"/>
      <c r="AE974" s="22"/>
      <c r="AF974" s="21"/>
      <c r="AG974" s="21"/>
      <c r="AH974" s="21"/>
      <c r="AI974" s="21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</row>
    <row r="975" spans="5:51" ht="12" customHeight="1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4"/>
      <c r="AD975" s="4"/>
      <c r="AE975" s="22"/>
      <c r="AF975" s="21"/>
      <c r="AG975" s="21"/>
      <c r="AH975" s="21"/>
      <c r="AI975" s="21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</row>
    <row r="976" spans="5:51" ht="12" customHeight="1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4"/>
      <c r="AD976" s="4"/>
      <c r="AE976" s="22"/>
      <c r="AF976" s="21"/>
      <c r="AG976" s="21"/>
      <c r="AH976" s="21"/>
      <c r="AI976" s="21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</row>
    <row r="977" spans="5:51" ht="12" customHeight="1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4"/>
      <c r="AD977" s="4"/>
      <c r="AE977" s="22"/>
      <c r="AF977" s="21"/>
      <c r="AG977" s="21"/>
      <c r="AH977" s="21"/>
      <c r="AI977" s="21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</row>
    <row r="978" spans="5:51" ht="12" customHeight="1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4"/>
      <c r="AD978" s="4"/>
      <c r="AE978" s="22"/>
      <c r="AF978" s="21"/>
      <c r="AG978" s="21"/>
      <c r="AH978" s="21"/>
      <c r="AI978" s="21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</row>
    <row r="979" spans="5:51" ht="12" customHeight="1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4"/>
      <c r="AD979" s="4"/>
      <c r="AE979" s="22"/>
      <c r="AF979" s="21"/>
      <c r="AG979" s="21"/>
      <c r="AH979" s="21"/>
      <c r="AI979" s="21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</row>
    <row r="980" spans="5:51" ht="12" customHeight="1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4"/>
      <c r="AD980" s="4"/>
      <c r="AE980" s="22"/>
      <c r="AF980" s="21"/>
      <c r="AG980" s="21"/>
      <c r="AH980" s="21"/>
      <c r="AI980" s="21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</row>
    <row r="981" spans="5:51" ht="12" customHeight="1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4"/>
      <c r="AD981" s="4"/>
      <c r="AE981" s="22"/>
      <c r="AF981" s="21"/>
      <c r="AG981" s="21"/>
      <c r="AH981" s="21"/>
      <c r="AI981" s="21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</row>
    <row r="982" spans="5:51" ht="12" customHeight="1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4"/>
      <c r="AD982" s="4"/>
      <c r="AE982" s="22"/>
      <c r="AF982" s="21"/>
      <c r="AG982" s="21"/>
      <c r="AH982" s="21"/>
      <c r="AI982" s="21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</row>
    <row r="983" spans="5:51" ht="12" customHeight="1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4"/>
      <c r="AD983" s="4"/>
      <c r="AE983" s="22"/>
      <c r="AF983" s="21"/>
      <c r="AG983" s="21"/>
      <c r="AH983" s="21"/>
      <c r="AI983" s="21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</row>
    <row r="984" spans="5:51" ht="12" customHeight="1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4"/>
      <c r="AD984" s="4"/>
      <c r="AE984" s="22"/>
      <c r="AF984" s="21"/>
      <c r="AG984" s="21"/>
      <c r="AH984" s="21"/>
      <c r="AI984" s="21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</row>
    <row r="985" spans="5:51" ht="12" customHeight="1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4"/>
      <c r="AD985" s="4"/>
      <c r="AE985" s="22"/>
      <c r="AF985" s="21"/>
      <c r="AG985" s="21"/>
      <c r="AH985" s="21"/>
      <c r="AI985" s="21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</row>
    <row r="986" spans="5:51" ht="12" customHeight="1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4"/>
      <c r="AD986" s="4"/>
      <c r="AE986" s="22"/>
      <c r="AF986" s="21"/>
      <c r="AG986" s="21"/>
      <c r="AH986" s="21"/>
      <c r="AI986" s="21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</row>
    <row r="987" spans="5:51" ht="12" customHeight="1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4"/>
      <c r="AD987" s="4"/>
      <c r="AE987" s="22"/>
      <c r="AF987" s="21"/>
      <c r="AG987" s="21"/>
      <c r="AH987" s="21"/>
      <c r="AI987" s="21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</row>
    <row r="988" spans="5:51" ht="12" customHeight="1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4"/>
      <c r="AD988" s="4"/>
      <c r="AE988" s="22"/>
      <c r="AF988" s="21"/>
      <c r="AG988" s="21"/>
      <c r="AH988" s="21"/>
      <c r="AI988" s="21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</row>
    <row r="989" spans="5:51" ht="12" customHeight="1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4"/>
      <c r="AD989" s="4"/>
      <c r="AE989" s="22"/>
      <c r="AF989" s="21"/>
      <c r="AG989" s="21"/>
      <c r="AH989" s="21"/>
      <c r="AI989" s="21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</row>
    <row r="990" spans="5:51" ht="12" customHeight="1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4"/>
      <c r="AD990" s="4"/>
      <c r="AE990" s="22"/>
      <c r="AF990" s="21"/>
      <c r="AG990" s="21"/>
      <c r="AH990" s="21"/>
      <c r="AI990" s="21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</row>
    <row r="991" spans="5:51" ht="12" customHeight="1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4"/>
      <c r="AD991" s="4"/>
      <c r="AE991" s="22"/>
      <c r="AF991" s="21"/>
      <c r="AG991" s="21"/>
      <c r="AH991" s="21"/>
      <c r="AI991" s="21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</row>
    <row r="992" spans="5:51" ht="12" customHeight="1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4"/>
      <c r="AD992" s="4"/>
      <c r="AE992" s="22"/>
      <c r="AF992" s="21"/>
      <c r="AG992" s="21"/>
      <c r="AH992" s="21"/>
      <c r="AI992" s="21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</row>
    <row r="993" spans="5:51" ht="12" customHeight="1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4"/>
      <c r="AD993" s="4"/>
      <c r="AE993" s="22"/>
      <c r="AF993" s="21"/>
      <c r="AG993" s="21"/>
      <c r="AH993" s="21"/>
      <c r="AI993" s="21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</row>
    <row r="994" spans="5:51" ht="12" customHeight="1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4"/>
      <c r="AD994" s="4"/>
      <c r="AE994" s="22"/>
      <c r="AF994" s="21"/>
      <c r="AG994" s="21"/>
      <c r="AH994" s="21"/>
      <c r="AI994" s="21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</row>
    <row r="995" spans="5:51" ht="12" customHeight="1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4"/>
      <c r="AD995" s="4"/>
      <c r="AE995" s="22"/>
      <c r="AF995" s="21"/>
      <c r="AG995" s="21"/>
      <c r="AH995" s="21"/>
      <c r="AI995" s="21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</row>
    <row r="996" spans="5:51" ht="12" customHeight="1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4"/>
      <c r="AD996" s="4"/>
      <c r="AE996" s="22"/>
      <c r="AF996" s="21"/>
      <c r="AG996" s="21"/>
      <c r="AH996" s="21"/>
      <c r="AI996" s="21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</row>
    <row r="997" spans="5:51" ht="12" customHeight="1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4"/>
      <c r="AD997" s="4"/>
      <c r="AE997" s="22"/>
      <c r="AF997" s="21"/>
      <c r="AG997" s="21"/>
      <c r="AH997" s="21"/>
      <c r="AI997" s="21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</row>
    <row r="998" spans="5:51" ht="12" customHeight="1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4"/>
      <c r="AD998" s="4"/>
      <c r="AE998" s="22"/>
      <c r="AF998" s="21"/>
      <c r="AG998" s="21"/>
      <c r="AH998" s="21"/>
      <c r="AI998" s="21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</row>
    <row r="999" spans="5:51" ht="12" customHeight="1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4"/>
      <c r="AD999" s="4"/>
      <c r="AE999" s="22"/>
      <c r="AF999" s="21"/>
      <c r="AG999" s="21"/>
      <c r="AH999" s="21"/>
      <c r="AI999" s="21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</row>
    <row r="1000" spans="5:51" ht="12" customHeight="1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4"/>
      <c r="AD1000" s="4"/>
      <c r="AE1000" s="22"/>
      <c r="AF1000" s="21"/>
      <c r="AG1000" s="21"/>
      <c r="AH1000" s="21"/>
      <c r="AI1000" s="21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</row>
    <row r="1001" spans="5:51" ht="12" customHeight="1"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4"/>
      <c r="AD1001" s="4"/>
      <c r="AE1001" s="22"/>
      <c r="AF1001" s="21"/>
      <c r="AG1001" s="21"/>
      <c r="AH1001" s="21"/>
      <c r="AI1001" s="21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</row>
    <row r="1002" spans="5:51" ht="12" customHeight="1"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4"/>
      <c r="AD1002" s="4"/>
      <c r="AE1002" s="22"/>
      <c r="AF1002" s="21"/>
      <c r="AG1002" s="21"/>
      <c r="AH1002" s="21"/>
      <c r="AI1002" s="21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</row>
    <row r="1003" spans="5:51" ht="12" customHeight="1"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4"/>
      <c r="AD1003" s="4"/>
      <c r="AE1003" s="22"/>
      <c r="AF1003" s="21"/>
      <c r="AG1003" s="21"/>
      <c r="AH1003" s="21"/>
      <c r="AI1003" s="21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</row>
    <row r="1004" spans="5:51" ht="12" customHeight="1"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4"/>
      <c r="AD1004" s="4"/>
      <c r="AE1004" s="22"/>
      <c r="AF1004" s="21"/>
      <c r="AG1004" s="21"/>
      <c r="AH1004" s="21"/>
      <c r="AI1004" s="21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</row>
    <row r="1005" spans="5:51" ht="12" customHeight="1"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4"/>
      <c r="AD1005" s="4"/>
      <c r="AE1005" s="22"/>
      <c r="AF1005" s="21"/>
      <c r="AG1005" s="21"/>
      <c r="AH1005" s="21"/>
      <c r="AI1005" s="21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</row>
    <row r="1006" spans="5:51" ht="12" customHeight="1"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4"/>
      <c r="AD1006" s="4"/>
      <c r="AE1006" s="22"/>
      <c r="AF1006" s="21"/>
      <c r="AG1006" s="21"/>
      <c r="AH1006" s="21"/>
      <c r="AI1006" s="21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</row>
    <row r="1007" spans="5:51" ht="12" customHeight="1"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4"/>
      <c r="AD1007" s="4"/>
      <c r="AE1007" s="22"/>
      <c r="AF1007" s="21"/>
      <c r="AG1007" s="21"/>
      <c r="AH1007" s="21"/>
      <c r="AI1007" s="21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</row>
    <row r="1008" spans="5:51" ht="12" customHeight="1"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4"/>
      <c r="AD1008" s="4"/>
      <c r="AE1008" s="22"/>
      <c r="AF1008" s="21"/>
      <c r="AG1008" s="21"/>
      <c r="AH1008" s="21"/>
      <c r="AI1008" s="21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</row>
    <row r="1009" spans="5:51" ht="12" customHeight="1"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4"/>
      <c r="AD1009" s="4"/>
      <c r="AE1009" s="22"/>
      <c r="AF1009" s="21"/>
      <c r="AG1009" s="21"/>
      <c r="AH1009" s="21"/>
      <c r="AI1009" s="21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</row>
    <row r="1010" spans="5:51" ht="12" customHeight="1"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4"/>
      <c r="AD1010" s="4"/>
      <c r="AE1010" s="22"/>
      <c r="AF1010" s="21"/>
      <c r="AG1010" s="21"/>
      <c r="AH1010" s="21"/>
      <c r="AI1010" s="21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</row>
    <row r="1011" spans="5:51" ht="12" customHeight="1"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4"/>
      <c r="AD1011" s="4"/>
      <c r="AE1011" s="22"/>
      <c r="AF1011" s="21"/>
      <c r="AG1011" s="21"/>
      <c r="AH1011" s="21"/>
      <c r="AI1011" s="21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</row>
    <row r="1012" spans="5:51" ht="12" customHeight="1"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4"/>
      <c r="AD1012" s="4"/>
      <c r="AE1012" s="22"/>
      <c r="AF1012" s="21"/>
      <c r="AG1012" s="21"/>
      <c r="AH1012" s="21"/>
      <c r="AI1012" s="21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</row>
    <row r="1013" spans="5:51" ht="12" customHeight="1"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4"/>
      <c r="AD1013" s="4"/>
      <c r="AE1013" s="22"/>
      <c r="AF1013" s="21"/>
      <c r="AG1013" s="21"/>
      <c r="AH1013" s="21"/>
      <c r="AI1013" s="21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</row>
    <row r="1014" spans="5:51" ht="12" customHeight="1"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4"/>
      <c r="AD1014" s="4"/>
      <c r="AE1014" s="22"/>
      <c r="AF1014" s="21"/>
      <c r="AG1014" s="21"/>
      <c r="AH1014" s="21"/>
      <c r="AI1014" s="21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</row>
    <row r="1015" spans="5:51" ht="12" customHeight="1"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4"/>
      <c r="AD1015" s="4"/>
      <c r="AE1015" s="22"/>
      <c r="AF1015" s="21"/>
      <c r="AG1015" s="21"/>
      <c r="AH1015" s="21"/>
      <c r="AI1015" s="21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</row>
    <row r="1016" spans="5:51" ht="12" customHeight="1"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4"/>
      <c r="AD1016" s="4"/>
      <c r="AE1016" s="22"/>
      <c r="AF1016" s="21"/>
      <c r="AG1016" s="21"/>
      <c r="AH1016" s="21"/>
      <c r="AI1016" s="21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</row>
    <row r="1017" spans="5:51" ht="12" customHeight="1"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4"/>
      <c r="AD1017" s="4"/>
      <c r="AE1017" s="22"/>
      <c r="AF1017" s="21"/>
      <c r="AG1017" s="21"/>
      <c r="AH1017" s="21"/>
      <c r="AI1017" s="21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</row>
    <row r="1018" spans="5:51" ht="12" customHeight="1"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4"/>
      <c r="AD1018" s="4"/>
      <c r="AE1018" s="22"/>
      <c r="AF1018" s="21"/>
      <c r="AG1018" s="21"/>
      <c r="AH1018" s="21"/>
      <c r="AI1018" s="21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</row>
    <row r="1019" spans="5:51" ht="12" customHeight="1"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4"/>
      <c r="AD1019" s="4"/>
      <c r="AE1019" s="22"/>
      <c r="AF1019" s="21"/>
      <c r="AG1019" s="21"/>
      <c r="AH1019" s="21"/>
      <c r="AI1019" s="21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</row>
    <row r="1020" spans="5:51" ht="12" customHeight="1"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4"/>
      <c r="AD1020" s="4"/>
      <c r="AE1020" s="22"/>
      <c r="AF1020" s="21"/>
      <c r="AG1020" s="21"/>
      <c r="AH1020" s="21"/>
      <c r="AI1020" s="21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</row>
    <row r="1021" spans="5:51" ht="12" customHeight="1"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4"/>
      <c r="AD1021" s="4"/>
      <c r="AE1021" s="22"/>
      <c r="AF1021" s="21"/>
      <c r="AG1021" s="21"/>
      <c r="AH1021" s="21"/>
      <c r="AI1021" s="21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</row>
    <row r="1022" spans="5:51" ht="12" customHeight="1"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4"/>
      <c r="AD1022" s="4"/>
      <c r="AE1022" s="22"/>
      <c r="AF1022" s="21"/>
      <c r="AG1022" s="21"/>
      <c r="AH1022" s="21"/>
      <c r="AI1022" s="21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</row>
    <row r="1023" spans="5:51" ht="12" customHeight="1"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4"/>
      <c r="AD1023" s="4"/>
      <c r="AE1023" s="22"/>
      <c r="AF1023" s="21"/>
      <c r="AG1023" s="21"/>
      <c r="AH1023" s="21"/>
      <c r="AI1023" s="21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</row>
    <row r="1024" spans="5:51" ht="12" customHeight="1"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4"/>
      <c r="AD1024" s="4"/>
      <c r="AE1024" s="22"/>
      <c r="AF1024" s="21"/>
      <c r="AG1024" s="21"/>
      <c r="AH1024" s="21"/>
      <c r="AI1024" s="21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</row>
    <row r="1025" spans="5:51" ht="12" customHeight="1"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4"/>
      <c r="AD1025" s="4"/>
      <c r="AE1025" s="22"/>
      <c r="AF1025" s="21"/>
      <c r="AG1025" s="21"/>
      <c r="AH1025" s="21"/>
      <c r="AI1025" s="21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</row>
    <row r="1026" spans="5:51" ht="12" customHeight="1"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4"/>
      <c r="AD1026" s="4"/>
      <c r="AE1026" s="22"/>
      <c r="AF1026" s="21"/>
      <c r="AG1026" s="21"/>
      <c r="AH1026" s="21"/>
      <c r="AI1026" s="21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</row>
    <row r="1027" spans="5:51"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4"/>
      <c r="AD1027" s="4"/>
      <c r="AE1027" s="22"/>
      <c r="AF1027" s="5"/>
      <c r="AG1027" s="5"/>
      <c r="AH1027" s="5"/>
      <c r="AI1027" s="5"/>
    </row>
    <row r="1028" spans="5:51"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4"/>
      <c r="AD1028" s="4"/>
      <c r="AE1028" s="22"/>
      <c r="AF1028" s="5"/>
      <c r="AG1028" s="5"/>
      <c r="AH1028" s="5"/>
      <c r="AI1028" s="5"/>
    </row>
    <row r="1029" spans="5:51"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4"/>
      <c r="AD1029" s="4"/>
      <c r="AE1029" s="22"/>
      <c r="AF1029" s="5"/>
      <c r="AG1029" s="5"/>
      <c r="AH1029" s="5"/>
      <c r="AI1029" s="5"/>
    </row>
    <row r="1030" spans="5:51"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4"/>
      <c r="AD1030" s="4"/>
      <c r="AE1030" s="22"/>
      <c r="AF1030" s="5"/>
      <c r="AG1030" s="5"/>
      <c r="AH1030" s="5"/>
      <c r="AI1030" s="5"/>
    </row>
    <row r="1031" spans="5:51"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4"/>
      <c r="AD1031" s="4"/>
      <c r="AE1031" s="22"/>
      <c r="AF1031" s="5"/>
      <c r="AG1031" s="5"/>
      <c r="AH1031" s="5"/>
      <c r="AI1031" s="5"/>
    </row>
    <row r="1032" spans="5:51"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4"/>
      <c r="AD1032" s="4"/>
      <c r="AE1032" s="22"/>
      <c r="AF1032" s="5"/>
      <c r="AG1032" s="5"/>
      <c r="AH1032" s="5"/>
      <c r="AI1032" s="5"/>
    </row>
    <row r="1033" spans="5:51"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4"/>
      <c r="AD1033" s="4"/>
      <c r="AE1033" s="22"/>
      <c r="AF1033" s="5"/>
      <c r="AG1033" s="5"/>
      <c r="AH1033" s="5"/>
      <c r="AI1033" s="5"/>
    </row>
    <row r="1034" spans="5:51"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4"/>
      <c r="AD1034" s="4"/>
      <c r="AE1034" s="22"/>
      <c r="AF1034" s="5"/>
      <c r="AG1034" s="5"/>
      <c r="AH1034" s="5"/>
      <c r="AI1034" s="5"/>
    </row>
    <row r="1035" spans="5:51"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4"/>
      <c r="AD1035" s="4"/>
      <c r="AE1035" s="22"/>
      <c r="AF1035" s="5"/>
      <c r="AG1035" s="5"/>
      <c r="AH1035" s="5"/>
      <c r="AI1035" s="5"/>
    </row>
    <row r="1036" spans="5:51"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4"/>
      <c r="AD1036" s="4"/>
      <c r="AE1036" s="22"/>
      <c r="AF1036" s="5"/>
      <c r="AG1036" s="5"/>
      <c r="AH1036" s="5"/>
      <c r="AI1036" s="5"/>
    </row>
    <row r="1037" spans="5:51"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4"/>
      <c r="AD1037" s="4"/>
      <c r="AE1037" s="22"/>
      <c r="AF1037" s="5"/>
      <c r="AG1037" s="5"/>
      <c r="AH1037" s="5"/>
      <c r="AI1037" s="5"/>
    </row>
    <row r="1038" spans="5:51"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4"/>
      <c r="AD1038" s="4"/>
      <c r="AE1038" s="22"/>
      <c r="AF1038" s="5"/>
      <c r="AG1038" s="5"/>
      <c r="AH1038" s="5"/>
      <c r="AI1038" s="5"/>
    </row>
    <row r="1039" spans="5:51"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4"/>
      <c r="AD1039" s="4"/>
      <c r="AE1039" s="22"/>
      <c r="AF1039" s="5"/>
      <c r="AG1039" s="5"/>
      <c r="AH1039" s="5"/>
      <c r="AI1039" s="5"/>
    </row>
    <row r="1040" spans="5:51"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4"/>
      <c r="AD1040" s="4"/>
      <c r="AE1040" s="22"/>
      <c r="AF1040" s="5"/>
      <c r="AG1040" s="5"/>
      <c r="AH1040" s="5"/>
      <c r="AI1040" s="5"/>
    </row>
    <row r="1041" spans="5:35"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4"/>
      <c r="AD1041" s="4"/>
      <c r="AE1041" s="22"/>
      <c r="AF1041" s="5"/>
      <c r="AG1041" s="5"/>
      <c r="AH1041" s="5"/>
      <c r="AI1041" s="5"/>
    </row>
    <row r="1042" spans="5:35"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4"/>
      <c r="AD1042" s="4"/>
      <c r="AE1042" s="22"/>
      <c r="AF1042" s="5"/>
      <c r="AG1042" s="5"/>
      <c r="AH1042" s="5"/>
      <c r="AI1042" s="5"/>
    </row>
    <row r="1043" spans="5:35"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4"/>
      <c r="AD1043" s="4"/>
      <c r="AE1043" s="22"/>
      <c r="AF1043" s="5"/>
      <c r="AG1043" s="5"/>
      <c r="AH1043" s="5"/>
      <c r="AI1043" s="5"/>
    </row>
    <row r="1044" spans="5:35"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4"/>
      <c r="AD1044" s="4"/>
      <c r="AE1044" s="22"/>
      <c r="AF1044" s="5"/>
      <c r="AG1044" s="5"/>
      <c r="AH1044" s="5"/>
      <c r="AI1044" s="5"/>
    </row>
    <row r="1045" spans="5:35"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4"/>
      <c r="AD1045" s="4"/>
      <c r="AE1045" s="22"/>
      <c r="AF1045" s="5"/>
      <c r="AG1045" s="5"/>
      <c r="AH1045" s="5"/>
      <c r="AI1045" s="5"/>
    </row>
    <row r="1046" spans="5:35"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4"/>
      <c r="AD1046" s="4"/>
      <c r="AE1046" s="22"/>
      <c r="AF1046" s="5"/>
      <c r="AG1046" s="5"/>
      <c r="AH1046" s="5"/>
      <c r="AI1046" s="5"/>
    </row>
    <row r="1047" spans="5:35"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4"/>
      <c r="AD1047" s="4"/>
      <c r="AE1047" s="22"/>
      <c r="AF1047" s="5"/>
      <c r="AG1047" s="5"/>
      <c r="AH1047" s="5"/>
      <c r="AI1047" s="5"/>
    </row>
    <row r="1048" spans="5:35"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4"/>
      <c r="AD1048" s="4"/>
      <c r="AE1048" s="22"/>
      <c r="AF1048" s="5"/>
      <c r="AG1048" s="5"/>
      <c r="AH1048" s="5"/>
      <c r="AI1048" s="5"/>
    </row>
    <row r="1049" spans="5:35"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4"/>
      <c r="AD1049" s="4"/>
      <c r="AE1049" s="22"/>
      <c r="AF1049" s="5"/>
      <c r="AG1049" s="5"/>
      <c r="AH1049" s="5"/>
      <c r="AI1049" s="5"/>
    </row>
    <row r="1050" spans="5:35"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4"/>
      <c r="AD1050" s="4"/>
      <c r="AE1050" s="22"/>
      <c r="AF1050" s="5"/>
      <c r="AG1050" s="5"/>
      <c r="AH1050" s="5"/>
      <c r="AI1050" s="5"/>
    </row>
    <row r="1051" spans="5:35"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4"/>
      <c r="AD1051" s="4"/>
      <c r="AE1051" s="22"/>
      <c r="AF1051" s="5"/>
      <c r="AG1051" s="5"/>
      <c r="AH1051" s="5"/>
      <c r="AI1051" s="5"/>
    </row>
    <row r="1052" spans="5:35"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4"/>
      <c r="AD1052" s="4"/>
      <c r="AE1052" s="22"/>
      <c r="AF1052" s="5"/>
      <c r="AG1052" s="5"/>
      <c r="AH1052" s="5"/>
      <c r="AI1052" s="5"/>
    </row>
    <row r="1053" spans="5:35"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4"/>
      <c r="AD1053" s="4"/>
      <c r="AE1053" s="22"/>
      <c r="AF1053" s="5"/>
      <c r="AG1053" s="5"/>
      <c r="AH1053" s="5"/>
      <c r="AI1053" s="5"/>
    </row>
    <row r="1054" spans="5:35"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4"/>
      <c r="AD1054" s="4"/>
      <c r="AE1054" s="22"/>
      <c r="AF1054" s="5"/>
      <c r="AG1054" s="5"/>
      <c r="AH1054" s="5"/>
      <c r="AI1054" s="5"/>
    </row>
    <row r="1055" spans="5:35"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4"/>
      <c r="AD1055" s="4"/>
      <c r="AE1055" s="22"/>
      <c r="AF1055" s="5"/>
      <c r="AG1055" s="5"/>
      <c r="AH1055" s="5"/>
      <c r="AI1055" s="5"/>
    </row>
    <row r="1056" spans="5:35"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4"/>
      <c r="AD1056" s="4"/>
      <c r="AE1056" s="22"/>
      <c r="AF1056" s="5"/>
      <c r="AG1056" s="5"/>
      <c r="AH1056" s="5"/>
      <c r="AI1056" s="5"/>
    </row>
    <row r="1057" spans="5:35"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4"/>
      <c r="AD1057" s="4"/>
      <c r="AE1057" s="22"/>
      <c r="AF1057" s="5"/>
      <c r="AG1057" s="5"/>
      <c r="AH1057" s="5"/>
      <c r="AI1057" s="5"/>
    </row>
    <row r="1058" spans="5:35"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4"/>
      <c r="AD1058" s="4"/>
      <c r="AE1058" s="22"/>
      <c r="AF1058" s="5"/>
      <c r="AG1058" s="5"/>
      <c r="AH1058" s="5"/>
      <c r="AI1058" s="5"/>
    </row>
    <row r="1059" spans="5:35"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4"/>
      <c r="AD1059" s="4"/>
      <c r="AE1059" s="22"/>
      <c r="AF1059" s="5"/>
      <c r="AG1059" s="5"/>
      <c r="AH1059" s="5"/>
      <c r="AI1059" s="5"/>
    </row>
    <row r="1060" spans="5:35">
      <c r="AE1060" s="5"/>
      <c r="AF1060" s="5"/>
      <c r="AG1060" s="5"/>
      <c r="AH1060" s="5"/>
      <c r="AI1060" s="5"/>
    </row>
    <row r="1061" spans="5:35">
      <c r="AE1061" s="5"/>
      <c r="AF1061" s="5"/>
      <c r="AG1061" s="5"/>
      <c r="AH1061" s="5"/>
      <c r="AI1061" s="5"/>
    </row>
    <row r="1062" spans="5:35">
      <c r="AE1062" s="5"/>
      <c r="AF1062" s="5"/>
      <c r="AG1062" s="5"/>
      <c r="AH1062" s="5"/>
      <c r="AI1062" s="5"/>
    </row>
    <row r="1063" spans="5:35">
      <c r="AE1063" s="5"/>
      <c r="AF1063" s="5"/>
      <c r="AG1063" s="5"/>
      <c r="AH1063" s="5"/>
      <c r="AI1063" s="5"/>
    </row>
    <row r="1064" spans="5:35">
      <c r="AE1064" s="5"/>
      <c r="AF1064" s="5"/>
      <c r="AG1064" s="5"/>
      <c r="AH1064" s="5"/>
      <c r="AI1064" s="5"/>
    </row>
    <row r="1065" spans="5:35">
      <c r="AE1065" s="5"/>
      <c r="AF1065" s="5"/>
      <c r="AG1065" s="5"/>
      <c r="AH1065" s="5"/>
      <c r="AI1065" s="5"/>
    </row>
    <row r="1066" spans="5:35">
      <c r="AE1066" s="5"/>
      <c r="AF1066" s="5"/>
      <c r="AG1066" s="5"/>
      <c r="AH1066" s="5"/>
      <c r="AI1066" s="5"/>
    </row>
    <row r="1067" spans="5:35">
      <c r="AE1067" s="5"/>
      <c r="AF1067" s="5"/>
      <c r="AG1067" s="5"/>
      <c r="AH1067" s="5"/>
      <c r="AI1067" s="5"/>
    </row>
    <row r="1068" spans="5:35">
      <c r="AE1068" s="5"/>
      <c r="AF1068" s="5"/>
      <c r="AG1068" s="5"/>
      <c r="AH1068" s="5"/>
      <c r="AI1068" s="5"/>
    </row>
    <row r="1069" spans="5:35">
      <c r="AE1069" s="5"/>
      <c r="AF1069" s="5"/>
      <c r="AG1069" s="5"/>
      <c r="AH1069" s="5"/>
      <c r="AI1069" s="5"/>
    </row>
    <row r="1070" spans="5:35">
      <c r="AE1070" s="5"/>
      <c r="AF1070" s="5"/>
      <c r="AG1070" s="5"/>
      <c r="AH1070" s="5"/>
      <c r="AI1070" s="5"/>
    </row>
    <row r="1071" spans="5:35">
      <c r="AE1071" s="5"/>
      <c r="AF1071" s="5"/>
      <c r="AG1071" s="5"/>
      <c r="AH1071" s="5"/>
      <c r="AI1071" s="5"/>
    </row>
    <row r="1072" spans="5:35">
      <c r="AE1072" s="5"/>
      <c r="AF1072" s="5"/>
      <c r="AG1072" s="5"/>
      <c r="AH1072" s="5"/>
      <c r="AI1072" s="5"/>
    </row>
    <row r="1073" spans="31:35">
      <c r="AE1073" s="5"/>
      <c r="AF1073" s="5"/>
      <c r="AG1073" s="5"/>
      <c r="AH1073" s="5"/>
      <c r="AI1073" s="5"/>
    </row>
    <row r="1074" spans="31:35">
      <c r="AE1074" s="5"/>
      <c r="AF1074" s="5"/>
      <c r="AG1074" s="5"/>
      <c r="AH1074" s="5"/>
      <c r="AI1074" s="5"/>
    </row>
    <row r="1075" spans="31:35">
      <c r="AE1075" s="5"/>
      <c r="AF1075" s="5"/>
      <c r="AG1075" s="5"/>
      <c r="AH1075" s="5"/>
      <c r="AI1075" s="5"/>
    </row>
    <row r="1076" spans="31:35">
      <c r="AE1076" s="5"/>
      <c r="AF1076" s="5"/>
      <c r="AG1076" s="5"/>
      <c r="AH1076" s="5"/>
      <c r="AI1076" s="5"/>
    </row>
    <row r="1077" spans="31:35">
      <c r="AE1077" s="5"/>
      <c r="AF1077" s="5"/>
      <c r="AG1077" s="5"/>
      <c r="AH1077" s="5"/>
      <c r="AI1077" s="5"/>
    </row>
    <row r="1078" spans="31:35">
      <c r="AE1078" s="5"/>
      <c r="AF1078" s="5"/>
      <c r="AG1078" s="5"/>
      <c r="AH1078" s="5"/>
      <c r="AI1078" s="5"/>
    </row>
    <row r="1079" spans="31:35">
      <c r="AE1079" s="5"/>
      <c r="AF1079" s="5"/>
      <c r="AG1079" s="5"/>
      <c r="AH1079" s="5"/>
      <c r="AI1079" s="5"/>
    </row>
    <row r="1080" spans="31:35">
      <c r="AE1080" s="5"/>
      <c r="AF1080" s="5"/>
      <c r="AG1080" s="5"/>
      <c r="AH1080" s="5"/>
      <c r="AI1080" s="5"/>
    </row>
    <row r="1081" spans="31:35">
      <c r="AE1081" s="5"/>
      <c r="AF1081" s="5"/>
      <c r="AG1081" s="5"/>
      <c r="AH1081" s="5"/>
      <c r="AI1081" s="5"/>
    </row>
    <row r="1082" spans="31:35">
      <c r="AE1082" s="5"/>
      <c r="AF1082" s="5"/>
      <c r="AG1082" s="5"/>
      <c r="AH1082" s="5"/>
      <c r="AI1082" s="5"/>
    </row>
    <row r="1083" spans="31:35">
      <c r="AE1083" s="5"/>
      <c r="AF1083" s="5"/>
      <c r="AG1083" s="5"/>
      <c r="AH1083" s="5"/>
      <c r="AI1083" s="5"/>
    </row>
    <row r="1084" spans="31:35">
      <c r="AE1084" s="5"/>
      <c r="AF1084" s="5"/>
      <c r="AG1084" s="5"/>
      <c r="AH1084" s="5"/>
      <c r="AI1084" s="5"/>
    </row>
    <row r="1085" spans="31:35">
      <c r="AE1085" s="5"/>
      <c r="AF1085" s="5"/>
      <c r="AG1085" s="5"/>
      <c r="AH1085" s="5"/>
      <c r="AI1085" s="5"/>
    </row>
    <row r="1086" spans="31:35">
      <c r="AE1086" s="5"/>
      <c r="AF1086" s="5"/>
      <c r="AG1086" s="5"/>
      <c r="AH1086" s="5"/>
      <c r="AI1086" s="5"/>
    </row>
    <row r="1087" spans="31:35">
      <c r="AE1087" s="5"/>
      <c r="AF1087" s="5"/>
      <c r="AG1087" s="5"/>
      <c r="AH1087" s="5"/>
      <c r="AI1087" s="5"/>
    </row>
    <row r="1088" spans="31:35">
      <c r="AE1088" s="5"/>
      <c r="AF1088" s="5"/>
      <c r="AG1088" s="5"/>
      <c r="AH1088" s="5"/>
      <c r="AI1088" s="5"/>
    </row>
    <row r="1089" spans="31:35">
      <c r="AE1089" s="5"/>
      <c r="AF1089" s="5"/>
      <c r="AG1089" s="5"/>
      <c r="AH1089" s="5"/>
      <c r="AI1089" s="5"/>
    </row>
    <row r="1090" spans="31:35">
      <c r="AE1090" s="5"/>
      <c r="AF1090" s="5"/>
      <c r="AG1090" s="5"/>
      <c r="AH1090" s="5"/>
      <c r="AI1090" s="5"/>
    </row>
    <row r="1091" spans="31:35">
      <c r="AE1091" s="5"/>
      <c r="AF1091" s="5"/>
      <c r="AG1091" s="5"/>
      <c r="AH1091" s="5"/>
      <c r="AI1091" s="5"/>
    </row>
    <row r="1092" spans="31:35">
      <c r="AE1092" s="5"/>
      <c r="AF1092" s="5"/>
      <c r="AG1092" s="5"/>
      <c r="AH1092" s="5"/>
      <c r="AI1092" s="5"/>
    </row>
    <row r="1093" spans="31:35">
      <c r="AE1093" s="5"/>
      <c r="AF1093" s="5"/>
      <c r="AG1093" s="5"/>
      <c r="AH1093" s="5"/>
      <c r="AI1093" s="5"/>
    </row>
    <row r="1094" spans="31:35">
      <c r="AE1094" s="5"/>
      <c r="AF1094" s="5"/>
      <c r="AG1094" s="5"/>
      <c r="AH1094" s="5"/>
      <c r="AI1094" s="5"/>
    </row>
    <row r="1095" spans="31:35">
      <c r="AE1095" s="5"/>
      <c r="AF1095" s="5"/>
      <c r="AG1095" s="5"/>
      <c r="AH1095" s="5"/>
      <c r="AI1095" s="5"/>
    </row>
    <row r="1096" spans="31:35">
      <c r="AE1096" s="5"/>
      <c r="AF1096" s="5"/>
      <c r="AG1096" s="5"/>
      <c r="AH1096" s="5"/>
      <c r="AI1096" s="5"/>
    </row>
    <row r="1097" spans="31:35">
      <c r="AE1097" s="5"/>
      <c r="AF1097" s="5"/>
      <c r="AG1097" s="5"/>
      <c r="AH1097" s="5"/>
      <c r="AI1097" s="5"/>
    </row>
    <row r="1098" spans="31:35">
      <c r="AE1098" s="5"/>
      <c r="AF1098" s="5"/>
      <c r="AG1098" s="5"/>
      <c r="AH1098" s="5"/>
      <c r="AI1098" s="5"/>
    </row>
    <row r="1099" spans="31:35">
      <c r="AE1099" s="5"/>
      <c r="AF1099" s="5"/>
      <c r="AG1099" s="5"/>
      <c r="AH1099" s="5"/>
      <c r="AI1099" s="5"/>
    </row>
    <row r="1100" spans="31:35">
      <c r="AE1100" s="5"/>
      <c r="AF1100" s="5"/>
      <c r="AG1100" s="5"/>
      <c r="AH1100" s="5"/>
      <c r="AI1100" s="5"/>
    </row>
    <row r="1101" spans="31:35">
      <c r="AE1101" s="5"/>
      <c r="AF1101" s="5"/>
      <c r="AG1101" s="5"/>
      <c r="AH1101" s="5"/>
      <c r="AI1101" s="5"/>
    </row>
    <row r="1102" spans="31:35">
      <c r="AE1102" s="5"/>
      <c r="AF1102" s="5"/>
      <c r="AG1102" s="5"/>
      <c r="AH1102" s="5"/>
      <c r="AI1102" s="5"/>
    </row>
    <row r="1103" spans="31:35">
      <c r="AE1103" s="5"/>
      <c r="AF1103" s="5"/>
      <c r="AG1103" s="5"/>
      <c r="AH1103" s="5"/>
      <c r="AI1103" s="5"/>
    </row>
    <row r="1104" spans="31:35">
      <c r="AE1104" s="5"/>
      <c r="AF1104" s="5"/>
      <c r="AG1104" s="5"/>
      <c r="AH1104" s="5"/>
      <c r="AI1104" s="5"/>
    </row>
    <row r="1105" spans="31:35">
      <c r="AE1105" s="5"/>
      <c r="AF1105" s="5"/>
      <c r="AG1105" s="5"/>
      <c r="AH1105" s="5"/>
      <c r="AI1105" s="5"/>
    </row>
    <row r="1106" spans="31:35">
      <c r="AE1106" s="5"/>
      <c r="AF1106" s="5"/>
      <c r="AG1106" s="5"/>
      <c r="AH1106" s="5"/>
      <c r="AI1106" s="5"/>
    </row>
    <row r="1107" spans="31:35">
      <c r="AE1107" s="5"/>
      <c r="AF1107" s="5"/>
      <c r="AG1107" s="5"/>
      <c r="AH1107" s="5"/>
      <c r="AI1107" s="5"/>
    </row>
    <row r="1108" spans="31:35">
      <c r="AE1108" s="5"/>
      <c r="AF1108" s="5"/>
      <c r="AG1108" s="5"/>
      <c r="AH1108" s="5"/>
      <c r="AI1108" s="5"/>
    </row>
    <row r="1109" spans="31:35">
      <c r="AE1109" s="5"/>
      <c r="AF1109" s="5"/>
      <c r="AG1109" s="5"/>
      <c r="AH1109" s="5"/>
      <c r="AI1109" s="5"/>
    </row>
    <row r="1110" spans="31:35">
      <c r="AE1110" s="5"/>
      <c r="AF1110" s="5"/>
      <c r="AG1110" s="5"/>
      <c r="AH1110" s="5"/>
      <c r="AI1110" s="5"/>
    </row>
    <row r="1111" spans="31:35">
      <c r="AE1111" s="5"/>
      <c r="AF1111" s="5"/>
      <c r="AG1111" s="5"/>
      <c r="AH1111" s="5"/>
      <c r="AI1111" s="5"/>
    </row>
    <row r="1112" spans="31:35">
      <c r="AE1112" s="5"/>
      <c r="AF1112" s="5"/>
      <c r="AG1112" s="5"/>
      <c r="AH1112" s="5"/>
      <c r="AI1112" s="5"/>
    </row>
    <row r="1113" spans="31:35">
      <c r="AE1113" s="5"/>
      <c r="AF1113" s="5"/>
      <c r="AG1113" s="5"/>
      <c r="AH1113" s="5"/>
      <c r="AI1113" s="5"/>
    </row>
    <row r="1114" spans="31:35">
      <c r="AE1114" s="5"/>
      <c r="AF1114" s="5"/>
      <c r="AG1114" s="5"/>
      <c r="AH1114" s="5"/>
      <c r="AI1114" s="5"/>
    </row>
    <row r="1115" spans="31:35">
      <c r="AE1115" s="5"/>
      <c r="AF1115" s="5"/>
      <c r="AG1115" s="5"/>
      <c r="AH1115" s="5"/>
      <c r="AI1115" s="5"/>
    </row>
    <row r="1116" spans="31:35">
      <c r="AE1116" s="5"/>
      <c r="AF1116" s="5"/>
      <c r="AG1116" s="5"/>
      <c r="AH1116" s="5"/>
      <c r="AI1116" s="5"/>
    </row>
    <row r="1117" spans="31:35">
      <c r="AE1117" s="5"/>
      <c r="AF1117" s="5"/>
      <c r="AG1117" s="5"/>
      <c r="AH1117" s="5"/>
      <c r="AI1117" s="5"/>
    </row>
    <row r="1118" spans="31:35">
      <c r="AE1118" s="5"/>
      <c r="AF1118" s="5"/>
      <c r="AG1118" s="5"/>
      <c r="AH1118" s="5"/>
      <c r="AI1118" s="5"/>
    </row>
    <row r="1119" spans="31:35">
      <c r="AE1119" s="5"/>
      <c r="AF1119" s="5"/>
      <c r="AG1119" s="5"/>
      <c r="AH1119" s="5"/>
      <c r="AI1119" s="5"/>
    </row>
    <row r="1120" spans="31:35">
      <c r="AE1120" s="5"/>
      <c r="AF1120" s="5"/>
      <c r="AG1120" s="5"/>
      <c r="AH1120" s="5"/>
      <c r="AI1120" s="5"/>
    </row>
    <row r="1121" spans="31:35">
      <c r="AE1121" s="5"/>
      <c r="AF1121" s="5"/>
      <c r="AG1121" s="5"/>
      <c r="AH1121" s="5"/>
      <c r="AI1121" s="5"/>
    </row>
    <row r="1122" spans="31:35">
      <c r="AE1122" s="5"/>
      <c r="AF1122" s="5"/>
      <c r="AG1122" s="5"/>
      <c r="AH1122" s="5"/>
      <c r="AI1122" s="5"/>
    </row>
    <row r="1123" spans="31:35">
      <c r="AE1123" s="5"/>
      <c r="AF1123" s="5"/>
      <c r="AG1123" s="5"/>
      <c r="AH1123" s="5"/>
      <c r="AI1123" s="5"/>
    </row>
    <row r="1124" spans="31:35">
      <c r="AE1124" s="5"/>
      <c r="AF1124" s="5"/>
      <c r="AG1124" s="5"/>
      <c r="AH1124" s="5"/>
      <c r="AI1124" s="5"/>
    </row>
    <row r="1125" spans="31:35">
      <c r="AE1125" s="5"/>
      <c r="AF1125" s="5"/>
      <c r="AG1125" s="5"/>
      <c r="AH1125" s="5"/>
      <c r="AI1125" s="5"/>
    </row>
    <row r="1126" spans="31:35">
      <c r="AE1126" s="5"/>
      <c r="AF1126" s="5"/>
      <c r="AG1126" s="5"/>
      <c r="AH1126" s="5"/>
      <c r="AI1126" s="5"/>
    </row>
    <row r="1127" spans="31:35">
      <c r="AE1127" s="5"/>
      <c r="AF1127" s="5"/>
      <c r="AG1127" s="5"/>
      <c r="AH1127" s="5"/>
      <c r="AI1127" s="5"/>
    </row>
    <row r="1128" spans="31:35">
      <c r="AE1128" s="5"/>
      <c r="AF1128" s="5"/>
      <c r="AG1128" s="5"/>
      <c r="AH1128" s="5"/>
      <c r="AI1128" s="5"/>
    </row>
    <row r="1129" spans="31:35">
      <c r="AE1129" s="5"/>
      <c r="AF1129" s="5"/>
      <c r="AG1129" s="5"/>
      <c r="AH1129" s="5"/>
      <c r="AI1129" s="5"/>
    </row>
    <row r="1130" spans="31:35">
      <c r="AE1130" s="5"/>
      <c r="AF1130" s="5"/>
      <c r="AG1130" s="5"/>
      <c r="AH1130" s="5"/>
      <c r="AI1130" s="5"/>
    </row>
    <row r="1131" spans="31:35">
      <c r="AE1131" s="5"/>
      <c r="AF1131" s="5"/>
      <c r="AG1131" s="5"/>
      <c r="AH1131" s="5"/>
      <c r="AI1131" s="5"/>
    </row>
    <row r="1132" spans="31:35">
      <c r="AE1132" s="5"/>
      <c r="AF1132" s="5"/>
      <c r="AG1132" s="5"/>
      <c r="AH1132" s="5"/>
      <c r="AI1132" s="5"/>
    </row>
    <row r="1133" spans="31:35">
      <c r="AE1133" s="5"/>
      <c r="AF1133" s="5"/>
      <c r="AG1133" s="5"/>
      <c r="AH1133" s="5"/>
      <c r="AI1133" s="5"/>
    </row>
    <row r="1134" spans="31:35">
      <c r="AE1134" s="5"/>
      <c r="AF1134" s="5"/>
      <c r="AG1134" s="5"/>
      <c r="AH1134" s="5"/>
      <c r="AI1134" s="5"/>
    </row>
    <row r="1135" spans="31:35">
      <c r="AE1135" s="5"/>
      <c r="AF1135" s="5"/>
      <c r="AG1135" s="5"/>
      <c r="AH1135" s="5"/>
      <c r="AI1135" s="5"/>
    </row>
    <row r="1136" spans="31:35">
      <c r="AE1136" s="5"/>
    </row>
    <row r="1137" spans="31:31">
      <c r="AE1137" s="5"/>
    </row>
    <row r="1138" spans="31:31">
      <c r="AE1138" s="5"/>
    </row>
    <row r="1139" spans="31:31">
      <c r="AE1139" s="5"/>
    </row>
    <row r="1140" spans="31:31">
      <c r="AE1140" s="5"/>
    </row>
    <row r="1141" spans="31:31">
      <c r="AE1141" s="5"/>
    </row>
    <row r="1142" spans="31:31">
      <c r="AE1142" s="5"/>
    </row>
    <row r="1143" spans="31:31">
      <c r="AE1143" s="5"/>
    </row>
    <row r="1144" spans="31:31">
      <c r="AE1144" s="5"/>
    </row>
    <row r="1145" spans="31:31">
      <c r="AE1145" s="5"/>
    </row>
    <row r="1146" spans="31:31">
      <c r="AE1146" s="5"/>
    </row>
    <row r="1147" spans="31:31">
      <c r="AE1147" s="5"/>
    </row>
    <row r="1148" spans="31:31">
      <c r="AE1148" s="5"/>
    </row>
    <row r="1149" spans="31:31">
      <c r="AE1149" s="5"/>
    </row>
    <row r="1150" spans="31:31">
      <c r="AE1150" s="5"/>
    </row>
    <row r="1151" spans="31:31">
      <c r="AE1151" s="5"/>
    </row>
    <row r="1152" spans="31:31">
      <c r="AE1152" s="5"/>
    </row>
    <row r="1153" spans="31:31">
      <c r="AE1153" s="5"/>
    </row>
    <row r="1154" spans="31:31">
      <c r="AE1154" s="5"/>
    </row>
    <row r="1155" spans="31:31">
      <c r="AE1155" s="5"/>
    </row>
    <row r="1156" spans="31:31">
      <c r="AE1156" s="5"/>
    </row>
    <row r="1157" spans="31:31">
      <c r="AE1157" s="5"/>
    </row>
    <row r="1158" spans="31:31">
      <c r="AE1158" s="5"/>
    </row>
    <row r="1159" spans="31:31">
      <c r="AE1159" s="5"/>
    </row>
    <row r="1160" spans="31:31">
      <c r="AE1160" s="5"/>
    </row>
    <row r="1161" spans="31:31">
      <c r="AE1161" s="5"/>
    </row>
    <row r="1162" spans="31:31">
      <c r="AE1162" s="5"/>
    </row>
    <row r="1163" spans="31:31">
      <c r="AE1163" s="5"/>
    </row>
    <row r="1164" spans="31:31">
      <c r="AE1164" s="5"/>
    </row>
    <row r="1165" spans="31:31">
      <c r="AE1165" s="5"/>
    </row>
    <row r="1166" spans="31:31">
      <c r="AE1166" s="5"/>
    </row>
    <row r="1167" spans="31:31">
      <c r="AE1167" s="5"/>
    </row>
    <row r="1168" spans="31:31">
      <c r="AE1168" s="5"/>
    </row>
  </sheetData>
  <mergeCells count="133">
    <mergeCell ref="AE36:AE37"/>
    <mergeCell ref="AD36:AD37"/>
    <mergeCell ref="AC36:AC37"/>
    <mergeCell ref="AE39:AE40"/>
    <mergeCell ref="AD39:AD40"/>
    <mergeCell ref="AC39:AC40"/>
    <mergeCell ref="AE57:AE58"/>
    <mergeCell ref="AD57:AD58"/>
    <mergeCell ref="AC57:AC58"/>
    <mergeCell ref="AE41:AE44"/>
    <mergeCell ref="AD41:AD44"/>
    <mergeCell ref="AC41:AC44"/>
    <mergeCell ref="AE45:AE48"/>
    <mergeCell ref="AD45:AD48"/>
    <mergeCell ref="AC45:AC48"/>
    <mergeCell ref="AE49:AE50"/>
    <mergeCell ref="AD49:AD50"/>
    <mergeCell ref="AC49:AC50"/>
    <mergeCell ref="AD8:AD15"/>
    <mergeCell ref="AC8:AC15"/>
    <mergeCell ref="AE16:AE21"/>
    <mergeCell ref="AD16:AD21"/>
    <mergeCell ref="AC16:AC21"/>
    <mergeCell ref="E7:AE7"/>
    <mergeCell ref="AC22:AC27"/>
    <mergeCell ref="AD22:AD27"/>
    <mergeCell ref="AE28:AE35"/>
    <mergeCell ref="AD28:AD35"/>
    <mergeCell ref="AC28:AC35"/>
    <mergeCell ref="AE22:AE27"/>
    <mergeCell ref="A98:D98"/>
    <mergeCell ref="A99:D99"/>
    <mergeCell ref="A100:D100"/>
    <mergeCell ref="A62:D62"/>
    <mergeCell ref="A54:D54"/>
    <mergeCell ref="A63:D63"/>
    <mergeCell ref="A7:D7"/>
    <mergeCell ref="E63:P63"/>
    <mergeCell ref="E69:P69"/>
    <mergeCell ref="E76:P76"/>
    <mergeCell ref="E83:P83"/>
    <mergeCell ref="E89:P89"/>
    <mergeCell ref="E95:P95"/>
    <mergeCell ref="E70:P70"/>
    <mergeCell ref="E71:P71"/>
    <mergeCell ref="A61:AB61"/>
    <mergeCell ref="E54:AB54"/>
    <mergeCell ref="E38:AB38"/>
    <mergeCell ref="E79:P79"/>
    <mergeCell ref="Q79:AB79"/>
    <mergeCell ref="Q63:AB63"/>
    <mergeCell ref="E64:P64"/>
    <mergeCell ref="Q64:AB64"/>
    <mergeCell ref="E65:P65"/>
    <mergeCell ref="Q65:AB65"/>
    <mergeCell ref="A1:AE1"/>
    <mergeCell ref="A2:AE2"/>
    <mergeCell ref="A3:AE3"/>
    <mergeCell ref="A4:D4"/>
    <mergeCell ref="E4:AB4"/>
    <mergeCell ref="AC4:AE4"/>
    <mergeCell ref="A38:D38"/>
    <mergeCell ref="AC5:AC6"/>
    <mergeCell ref="AD5:AD6"/>
    <mergeCell ref="AE5:AE6"/>
    <mergeCell ref="K5:M5"/>
    <mergeCell ref="N5:P5"/>
    <mergeCell ref="Q5:S5"/>
    <mergeCell ref="T5:V5"/>
    <mergeCell ref="W5:Y5"/>
    <mergeCell ref="Z5:AB5"/>
    <mergeCell ref="A5:A6"/>
    <mergeCell ref="B5:B6"/>
    <mergeCell ref="C5:C6"/>
    <mergeCell ref="D5:D6"/>
    <mergeCell ref="E5:G5"/>
    <mergeCell ref="H5:J5"/>
    <mergeCell ref="AE8:AE15"/>
    <mergeCell ref="Q69:AB69"/>
    <mergeCell ref="E72:P72"/>
    <mergeCell ref="Q72:AB72"/>
    <mergeCell ref="E73:P73"/>
    <mergeCell ref="Q73:AB73"/>
    <mergeCell ref="E66:P66"/>
    <mergeCell ref="Q66:AB66"/>
    <mergeCell ref="E67:P67"/>
    <mergeCell ref="Q67:AB67"/>
    <mergeCell ref="E68:P68"/>
    <mergeCell ref="Q68:AB68"/>
    <mergeCell ref="Q70:AB70"/>
    <mergeCell ref="Q71:AB71"/>
    <mergeCell ref="Q76:AB76"/>
    <mergeCell ref="E77:P77"/>
    <mergeCell ref="Q77:AB77"/>
    <mergeCell ref="E78:P78"/>
    <mergeCell ref="Q78:AB78"/>
    <mergeCell ref="E74:P74"/>
    <mergeCell ref="Q74:AB74"/>
    <mergeCell ref="E75:P75"/>
    <mergeCell ref="Q75:AB75"/>
    <mergeCell ref="Q83:AB83"/>
    <mergeCell ref="E84:P84"/>
    <mergeCell ref="Q84:AB84"/>
    <mergeCell ref="E85:P85"/>
    <mergeCell ref="Q85:AB85"/>
    <mergeCell ref="E80:P80"/>
    <mergeCell ref="Q80:AB80"/>
    <mergeCell ref="E81:P81"/>
    <mergeCell ref="Q81:AB81"/>
    <mergeCell ref="E82:P82"/>
    <mergeCell ref="Q82:AB82"/>
    <mergeCell ref="Q89:AB89"/>
    <mergeCell ref="E90:P90"/>
    <mergeCell ref="Q90:AB90"/>
    <mergeCell ref="E91:P91"/>
    <mergeCell ref="Q91:AB91"/>
    <mergeCell ref="E86:P86"/>
    <mergeCell ref="Q86:AB86"/>
    <mergeCell ref="E87:P87"/>
    <mergeCell ref="Q87:AB87"/>
    <mergeCell ref="E88:P88"/>
    <mergeCell ref="Q88:AB88"/>
    <mergeCell ref="Q95:AB95"/>
    <mergeCell ref="E96:P96"/>
    <mergeCell ref="Q96:AB96"/>
    <mergeCell ref="E97:P97"/>
    <mergeCell ref="Q97:AB97"/>
    <mergeCell ref="E92:P92"/>
    <mergeCell ref="Q92:AB92"/>
    <mergeCell ref="E93:P93"/>
    <mergeCell ref="Q93:AB93"/>
    <mergeCell ref="E94:P94"/>
    <mergeCell ref="Q94:AB9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H1512"/>
  <sheetViews>
    <sheetView zoomScale="64" zoomScaleNormal="64" workbookViewId="0">
      <selection activeCell="U88" sqref="U88"/>
    </sheetView>
  </sheetViews>
  <sheetFormatPr defaultRowHeight="18"/>
  <cols>
    <col min="1" max="1" width="43" style="36" customWidth="1"/>
    <col min="2" max="2" width="43" style="38" customWidth="1"/>
    <col min="3" max="3" width="33.140625" style="39" customWidth="1"/>
    <col min="4" max="4" width="36.140625" style="31" customWidth="1"/>
    <col min="5" max="5" width="7" style="20" customWidth="1"/>
    <col min="6" max="6" width="6.85546875" customWidth="1"/>
    <col min="7" max="7" width="7.5703125" customWidth="1"/>
    <col min="8" max="8" width="9.85546875" style="20" customWidth="1"/>
    <col min="9" max="9" width="7.5703125" customWidth="1"/>
    <col min="10" max="10" width="8.140625" customWidth="1"/>
    <col min="11" max="11" width="7.85546875" style="20" customWidth="1"/>
    <col min="12" max="13" width="7" customWidth="1"/>
    <col min="14" max="14" width="7.140625" style="20" customWidth="1"/>
    <col min="15" max="15" width="8.7109375" customWidth="1"/>
    <col min="16" max="16" width="7.85546875" customWidth="1"/>
    <col min="17" max="17" width="8.140625" style="20" customWidth="1"/>
    <col min="18" max="18" width="6.7109375" customWidth="1"/>
    <col min="19" max="19" width="7.5703125" customWidth="1"/>
    <col min="20" max="20" width="8.140625" style="20" customWidth="1"/>
    <col min="21" max="21" width="7.5703125" customWidth="1"/>
    <col min="22" max="22" width="7.7109375" customWidth="1"/>
    <col min="23" max="23" width="7.42578125" style="20" customWidth="1"/>
    <col min="24" max="24" width="8" customWidth="1"/>
    <col min="25" max="25" width="6.85546875" customWidth="1"/>
    <col min="26" max="26" width="6.42578125" style="20" customWidth="1"/>
    <col min="27" max="27" width="7.42578125" customWidth="1"/>
    <col min="28" max="28" width="6.7109375" customWidth="1"/>
    <col min="29" max="29" width="12.140625" customWidth="1"/>
    <col min="30" max="30" width="10.5703125" customWidth="1"/>
    <col min="31" max="31" width="9.42578125" customWidth="1"/>
  </cols>
  <sheetData>
    <row r="1" spans="1:125" s="99" customFormat="1" ht="39" customHeight="1">
      <c r="A1" s="366" t="s">
        <v>375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477"/>
    </row>
    <row r="2" spans="1:125" s="99" customFormat="1" ht="39" customHeight="1">
      <c r="A2" s="366" t="s">
        <v>27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477"/>
    </row>
    <row r="3" spans="1:125" s="99" customFormat="1" ht="39" customHeight="1">
      <c r="A3" s="363" t="s">
        <v>339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5"/>
    </row>
    <row r="4" spans="1:125" s="100" customFormat="1" ht="39" customHeight="1">
      <c r="A4" s="360" t="s">
        <v>0</v>
      </c>
      <c r="B4" s="361"/>
      <c r="C4" s="361"/>
      <c r="D4" s="361"/>
      <c r="E4" s="478" t="s">
        <v>1</v>
      </c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79"/>
      <c r="AC4" s="479"/>
      <c r="AD4" s="479"/>
      <c r="AE4" s="480"/>
    </row>
    <row r="5" spans="1:125" s="100" customFormat="1" ht="39" customHeight="1">
      <c r="A5" s="368" t="s">
        <v>2</v>
      </c>
      <c r="B5" s="368" t="s">
        <v>94</v>
      </c>
      <c r="C5" s="370" t="s">
        <v>96</v>
      </c>
      <c r="D5" s="370" t="s">
        <v>256</v>
      </c>
      <c r="E5" s="478" t="s">
        <v>29</v>
      </c>
      <c r="F5" s="479"/>
      <c r="G5" s="480"/>
      <c r="H5" s="478" t="s">
        <v>30</v>
      </c>
      <c r="I5" s="479"/>
      <c r="J5" s="480"/>
      <c r="K5" s="478" t="s">
        <v>31</v>
      </c>
      <c r="L5" s="479"/>
      <c r="M5" s="480"/>
      <c r="N5" s="478" t="s">
        <v>32</v>
      </c>
      <c r="O5" s="479"/>
      <c r="P5" s="480"/>
      <c r="Q5" s="478" t="s">
        <v>33</v>
      </c>
      <c r="R5" s="479"/>
      <c r="S5" s="480"/>
      <c r="T5" s="478" t="s">
        <v>34</v>
      </c>
      <c r="U5" s="479"/>
      <c r="V5" s="480"/>
      <c r="W5" s="478" t="s">
        <v>429</v>
      </c>
      <c r="X5" s="479"/>
      <c r="Y5" s="480"/>
      <c r="Z5" s="478" t="s">
        <v>430</v>
      </c>
      <c r="AA5" s="479"/>
      <c r="AB5" s="480"/>
      <c r="AC5" s="483" t="s">
        <v>53</v>
      </c>
      <c r="AD5" s="483" t="s">
        <v>253</v>
      </c>
      <c r="AE5" s="481" t="s">
        <v>4</v>
      </c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</row>
    <row r="6" spans="1:125" s="100" customFormat="1" ht="39" customHeight="1">
      <c r="A6" s="369"/>
      <c r="B6" s="369"/>
      <c r="C6" s="371"/>
      <c r="D6" s="371"/>
      <c r="E6" s="101" t="s">
        <v>5</v>
      </c>
      <c r="F6" s="102" t="s">
        <v>6</v>
      </c>
      <c r="G6" s="102" t="s">
        <v>7</v>
      </c>
      <c r="H6" s="103" t="s">
        <v>5</v>
      </c>
      <c r="I6" s="102" t="s">
        <v>6</v>
      </c>
      <c r="J6" s="102" t="s">
        <v>7</v>
      </c>
      <c r="K6" s="103" t="s">
        <v>5</v>
      </c>
      <c r="L6" s="102" t="s">
        <v>6</v>
      </c>
      <c r="M6" s="102" t="s">
        <v>7</v>
      </c>
      <c r="N6" s="103" t="s">
        <v>5</v>
      </c>
      <c r="O6" s="102" t="s">
        <v>6</v>
      </c>
      <c r="P6" s="102" t="s">
        <v>7</v>
      </c>
      <c r="Q6" s="103" t="s">
        <v>5</v>
      </c>
      <c r="R6" s="102" t="s">
        <v>6</v>
      </c>
      <c r="S6" s="102" t="s">
        <v>7</v>
      </c>
      <c r="T6" s="103" t="s">
        <v>5</v>
      </c>
      <c r="U6" s="102" t="s">
        <v>6</v>
      </c>
      <c r="V6" s="102" t="s">
        <v>7</v>
      </c>
      <c r="W6" s="103" t="s">
        <v>5</v>
      </c>
      <c r="X6" s="102" t="s">
        <v>6</v>
      </c>
      <c r="Y6" s="102" t="s">
        <v>7</v>
      </c>
      <c r="Z6" s="103" t="s">
        <v>5</v>
      </c>
      <c r="AA6" s="102" t="s">
        <v>6</v>
      </c>
      <c r="AB6" s="102" t="s">
        <v>7</v>
      </c>
      <c r="AC6" s="484"/>
      <c r="AD6" s="484"/>
      <c r="AE6" s="482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</row>
    <row r="7" spans="1:125" s="140" customFormat="1" ht="39" customHeight="1">
      <c r="A7" s="396" t="s">
        <v>365</v>
      </c>
      <c r="B7" s="397"/>
      <c r="C7" s="397"/>
      <c r="D7" s="398"/>
      <c r="E7" s="474">
        <f>SUM(AE8:AE63)</f>
        <v>154</v>
      </c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6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</row>
    <row r="8" spans="1:125" s="99" customFormat="1" ht="39" customHeight="1">
      <c r="A8" s="217" t="s">
        <v>285</v>
      </c>
      <c r="B8" s="23" t="s">
        <v>117</v>
      </c>
      <c r="C8" s="42" t="s">
        <v>119</v>
      </c>
      <c r="D8" s="28" t="s">
        <v>114</v>
      </c>
      <c r="E8" s="55">
        <v>6</v>
      </c>
      <c r="F8" s="205">
        <v>30</v>
      </c>
      <c r="G8" s="40">
        <v>120</v>
      </c>
      <c r="H8" s="204"/>
      <c r="I8" s="205"/>
      <c r="J8" s="40"/>
      <c r="K8" s="204"/>
      <c r="L8" s="46"/>
      <c r="M8" s="290"/>
      <c r="N8" s="294"/>
      <c r="O8" s="46"/>
      <c r="P8" s="290"/>
      <c r="Q8" s="294"/>
      <c r="R8" s="46"/>
      <c r="S8" s="290"/>
      <c r="T8" s="294"/>
      <c r="U8" s="46"/>
      <c r="V8" s="290"/>
      <c r="W8" s="294"/>
      <c r="X8" s="290"/>
      <c r="Y8" s="290"/>
      <c r="Z8" s="294"/>
      <c r="AA8" s="290"/>
      <c r="AB8" s="290"/>
      <c r="AC8" s="377">
        <f>SUM(F8,I9,L10,O11,R12,U13,X14,AA15)</f>
        <v>270</v>
      </c>
      <c r="AD8" s="377">
        <f>SUM(G8,J9,M10,P11,S12,V13,Y14,AB15)</f>
        <v>1530</v>
      </c>
      <c r="AE8" s="374">
        <f>SUM(E8,H9,K10,N11,Q12,T13,W14,Z15)</f>
        <v>72</v>
      </c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</row>
    <row r="9" spans="1:125" s="99" customFormat="1" ht="39" customHeight="1">
      <c r="A9" s="217" t="s">
        <v>286</v>
      </c>
      <c r="B9" s="23" t="s">
        <v>117</v>
      </c>
      <c r="C9" s="42" t="s">
        <v>119</v>
      </c>
      <c r="D9" s="28" t="s">
        <v>285</v>
      </c>
      <c r="E9" s="57"/>
      <c r="F9" s="205"/>
      <c r="G9" s="40"/>
      <c r="H9" s="59">
        <v>7</v>
      </c>
      <c r="I9" s="205">
        <v>30</v>
      </c>
      <c r="J9" s="40">
        <v>145</v>
      </c>
      <c r="K9" s="204"/>
      <c r="L9" s="46"/>
      <c r="M9" s="290"/>
      <c r="N9" s="294"/>
      <c r="O9" s="46"/>
      <c r="P9" s="290"/>
      <c r="Q9" s="294"/>
      <c r="R9" s="46"/>
      <c r="S9" s="290"/>
      <c r="T9" s="294"/>
      <c r="U9" s="46"/>
      <c r="V9" s="290"/>
      <c r="W9" s="294"/>
      <c r="X9" s="290"/>
      <c r="Y9" s="290"/>
      <c r="Z9" s="294"/>
      <c r="AA9" s="290"/>
      <c r="AB9" s="290"/>
      <c r="AC9" s="378"/>
      <c r="AD9" s="378"/>
      <c r="AE9" s="37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</row>
    <row r="10" spans="1:125" s="99" customFormat="1" ht="39" customHeight="1">
      <c r="A10" s="217" t="s">
        <v>287</v>
      </c>
      <c r="B10" s="23" t="s">
        <v>117</v>
      </c>
      <c r="C10" s="42" t="s">
        <v>119</v>
      </c>
      <c r="D10" s="28" t="s">
        <v>286</v>
      </c>
      <c r="E10" s="57"/>
      <c r="F10" s="205"/>
      <c r="G10" s="40"/>
      <c r="H10" s="204"/>
      <c r="I10" s="205"/>
      <c r="J10" s="40"/>
      <c r="K10" s="59">
        <v>8</v>
      </c>
      <c r="L10" s="46">
        <v>30</v>
      </c>
      <c r="M10" s="290">
        <v>170</v>
      </c>
      <c r="N10" s="294"/>
      <c r="O10" s="46"/>
      <c r="P10" s="290"/>
      <c r="Q10" s="294"/>
      <c r="R10" s="46"/>
      <c r="S10" s="290"/>
      <c r="T10" s="294"/>
      <c r="U10" s="46"/>
      <c r="V10" s="290"/>
      <c r="W10" s="294"/>
      <c r="X10" s="290"/>
      <c r="Y10" s="290"/>
      <c r="Z10" s="294"/>
      <c r="AA10" s="290"/>
      <c r="AB10" s="290"/>
      <c r="AC10" s="378"/>
      <c r="AD10" s="378"/>
      <c r="AE10" s="375"/>
    </row>
    <row r="11" spans="1:125" s="99" customFormat="1" ht="39" customHeight="1">
      <c r="A11" s="217" t="s">
        <v>198</v>
      </c>
      <c r="B11" s="23" t="s">
        <v>115</v>
      </c>
      <c r="C11" s="42" t="s">
        <v>119</v>
      </c>
      <c r="D11" s="28" t="s">
        <v>287</v>
      </c>
      <c r="E11" s="57"/>
      <c r="F11" s="46"/>
      <c r="G11" s="290"/>
      <c r="H11" s="294"/>
      <c r="I11" s="46"/>
      <c r="J11" s="290"/>
      <c r="K11" s="294"/>
      <c r="L11" s="46"/>
      <c r="M11" s="290"/>
      <c r="N11" s="49">
        <v>9</v>
      </c>
      <c r="O11" s="46">
        <v>30</v>
      </c>
      <c r="P11" s="290">
        <v>195</v>
      </c>
      <c r="Q11" s="294"/>
      <c r="R11" s="46"/>
      <c r="S11" s="290"/>
      <c r="T11" s="294"/>
      <c r="U11" s="46"/>
      <c r="V11" s="290"/>
      <c r="W11" s="294"/>
      <c r="X11" s="290"/>
      <c r="Y11" s="290"/>
      <c r="Z11" s="294"/>
      <c r="AA11" s="290"/>
      <c r="AB11" s="290"/>
      <c r="AC11" s="378"/>
      <c r="AD11" s="378"/>
      <c r="AE11" s="375"/>
    </row>
    <row r="12" spans="1:125" s="99" customFormat="1" ht="39" customHeight="1">
      <c r="A12" s="217" t="s">
        <v>190</v>
      </c>
      <c r="B12" s="23" t="s">
        <v>117</v>
      </c>
      <c r="C12" s="42" t="s">
        <v>119</v>
      </c>
      <c r="D12" s="28" t="s">
        <v>198</v>
      </c>
      <c r="E12" s="57"/>
      <c r="F12" s="46"/>
      <c r="G12" s="290"/>
      <c r="H12" s="294"/>
      <c r="I12" s="46"/>
      <c r="J12" s="290"/>
      <c r="K12" s="294"/>
      <c r="L12" s="46"/>
      <c r="M12" s="290"/>
      <c r="N12" s="294"/>
      <c r="O12" s="46"/>
      <c r="P12" s="290"/>
      <c r="Q12" s="49">
        <v>10</v>
      </c>
      <c r="R12" s="46">
        <v>30</v>
      </c>
      <c r="S12" s="290">
        <v>220</v>
      </c>
      <c r="T12" s="294"/>
      <c r="U12" s="46"/>
      <c r="V12" s="290"/>
      <c r="W12" s="294"/>
      <c r="X12" s="290"/>
      <c r="Y12" s="290"/>
      <c r="Z12" s="294"/>
      <c r="AA12" s="290"/>
      <c r="AB12" s="290"/>
      <c r="AC12" s="378"/>
      <c r="AD12" s="378"/>
      <c r="AE12" s="375"/>
    </row>
    <row r="13" spans="1:125" s="99" customFormat="1" ht="39" customHeight="1">
      <c r="A13" s="217" t="s">
        <v>192</v>
      </c>
      <c r="B13" s="23" t="s">
        <v>117</v>
      </c>
      <c r="C13" s="42" t="s">
        <v>119</v>
      </c>
      <c r="D13" s="28" t="s">
        <v>190</v>
      </c>
      <c r="E13" s="57"/>
      <c r="F13" s="46"/>
      <c r="G13" s="290"/>
      <c r="H13" s="294"/>
      <c r="I13" s="46"/>
      <c r="J13" s="290"/>
      <c r="K13" s="294"/>
      <c r="L13" s="46"/>
      <c r="M13" s="290"/>
      <c r="N13" s="294"/>
      <c r="O13" s="46"/>
      <c r="P13" s="290"/>
      <c r="Q13" s="294"/>
      <c r="R13" s="46"/>
      <c r="S13" s="290"/>
      <c r="T13" s="49">
        <v>10</v>
      </c>
      <c r="U13" s="46">
        <v>30</v>
      </c>
      <c r="V13" s="290">
        <v>220</v>
      </c>
      <c r="W13" s="294"/>
      <c r="X13" s="290"/>
      <c r="Y13" s="290"/>
      <c r="Z13" s="294"/>
      <c r="AA13" s="290"/>
      <c r="AB13" s="290"/>
      <c r="AC13" s="378"/>
      <c r="AD13" s="378"/>
      <c r="AE13" s="375"/>
    </row>
    <row r="14" spans="1:125" s="99" customFormat="1" ht="39" customHeight="1">
      <c r="A14" s="217" t="s">
        <v>186</v>
      </c>
      <c r="B14" s="23" t="s">
        <v>117</v>
      </c>
      <c r="C14" s="42" t="s">
        <v>119</v>
      </c>
      <c r="D14" s="28" t="s">
        <v>192</v>
      </c>
      <c r="E14" s="57"/>
      <c r="F14" s="46"/>
      <c r="G14" s="290"/>
      <c r="H14" s="294"/>
      <c r="I14" s="46"/>
      <c r="J14" s="290"/>
      <c r="K14" s="294"/>
      <c r="L14" s="46"/>
      <c r="M14" s="290"/>
      <c r="N14" s="294"/>
      <c r="O14" s="46"/>
      <c r="P14" s="290"/>
      <c r="Q14" s="294"/>
      <c r="R14" s="46"/>
      <c r="S14" s="290"/>
      <c r="T14" s="294"/>
      <c r="U14" s="46"/>
      <c r="V14" s="290"/>
      <c r="W14" s="49">
        <v>11</v>
      </c>
      <c r="X14" s="290">
        <v>45</v>
      </c>
      <c r="Y14" s="290">
        <v>230</v>
      </c>
      <c r="Z14" s="294"/>
      <c r="AA14" s="290"/>
      <c r="AB14" s="290"/>
      <c r="AC14" s="378"/>
      <c r="AD14" s="378"/>
      <c r="AE14" s="375"/>
    </row>
    <row r="15" spans="1:125" s="99" customFormat="1" ht="39" customHeight="1">
      <c r="A15" s="217" t="s">
        <v>188</v>
      </c>
      <c r="B15" s="23" t="s">
        <v>117</v>
      </c>
      <c r="C15" s="42" t="s">
        <v>119</v>
      </c>
      <c r="D15" s="28" t="s">
        <v>186</v>
      </c>
      <c r="E15" s="57"/>
      <c r="F15" s="46"/>
      <c r="G15" s="290"/>
      <c r="H15" s="294"/>
      <c r="I15" s="46"/>
      <c r="J15" s="290"/>
      <c r="K15" s="294"/>
      <c r="L15" s="46"/>
      <c r="M15" s="290"/>
      <c r="N15" s="294"/>
      <c r="O15" s="46"/>
      <c r="P15" s="290"/>
      <c r="Q15" s="294"/>
      <c r="R15" s="46"/>
      <c r="S15" s="290"/>
      <c r="T15" s="294"/>
      <c r="U15" s="46"/>
      <c r="V15" s="290"/>
      <c r="W15" s="294"/>
      <c r="X15" s="290"/>
      <c r="Y15" s="290"/>
      <c r="Z15" s="49">
        <v>11</v>
      </c>
      <c r="AA15" s="290">
        <v>45</v>
      </c>
      <c r="AB15" s="290">
        <v>230</v>
      </c>
      <c r="AC15" s="379"/>
      <c r="AD15" s="379"/>
      <c r="AE15" s="376"/>
    </row>
    <row r="16" spans="1:125" s="99" customFormat="1" ht="39" customHeight="1">
      <c r="A16" s="211" t="s">
        <v>268</v>
      </c>
      <c r="B16" s="25" t="s">
        <v>116</v>
      </c>
      <c r="C16" s="42" t="s">
        <v>119</v>
      </c>
      <c r="D16" s="28" t="s">
        <v>114</v>
      </c>
      <c r="E16" s="57"/>
      <c r="F16" s="46"/>
      <c r="G16" s="46"/>
      <c r="H16" s="49">
        <v>2</v>
      </c>
      <c r="I16" s="46">
        <v>30</v>
      </c>
      <c r="J16" s="46">
        <v>20</v>
      </c>
      <c r="K16" s="294"/>
      <c r="L16" s="290"/>
      <c r="M16" s="290"/>
      <c r="N16" s="294"/>
      <c r="O16" s="290"/>
      <c r="P16" s="290"/>
      <c r="Q16" s="294"/>
      <c r="R16" s="290"/>
      <c r="S16" s="290"/>
      <c r="T16" s="294"/>
      <c r="U16" s="290"/>
      <c r="V16" s="290"/>
      <c r="W16" s="294"/>
      <c r="X16" s="290"/>
      <c r="Y16" s="290"/>
      <c r="Z16" s="294"/>
      <c r="AA16" s="290"/>
      <c r="AB16" s="290"/>
      <c r="AC16" s="377">
        <f>SUM(I16,L17,O18,R19,U20,X21)</f>
        <v>180</v>
      </c>
      <c r="AD16" s="377">
        <f>SUM(J16,M17,P18,S19,V20,Y21)</f>
        <v>120</v>
      </c>
      <c r="AE16" s="374">
        <f>SUM(K17,H16,N18,Q19,T20,W21)</f>
        <v>12</v>
      </c>
    </row>
    <row r="17" spans="1:31" s="99" customFormat="1" ht="39" customHeight="1">
      <c r="A17" s="211" t="s">
        <v>269</v>
      </c>
      <c r="B17" s="25" t="s">
        <v>116</v>
      </c>
      <c r="C17" s="42" t="s">
        <v>119</v>
      </c>
      <c r="D17" s="28" t="s">
        <v>268</v>
      </c>
      <c r="E17" s="57"/>
      <c r="F17" s="46"/>
      <c r="G17" s="46"/>
      <c r="H17" s="294"/>
      <c r="I17" s="46"/>
      <c r="J17" s="46"/>
      <c r="K17" s="49">
        <v>2</v>
      </c>
      <c r="L17" s="290">
        <v>30</v>
      </c>
      <c r="M17" s="290">
        <v>20</v>
      </c>
      <c r="N17" s="294"/>
      <c r="O17" s="290"/>
      <c r="P17" s="290"/>
      <c r="Q17" s="294"/>
      <c r="R17" s="290"/>
      <c r="S17" s="290"/>
      <c r="T17" s="294"/>
      <c r="U17" s="290"/>
      <c r="V17" s="290"/>
      <c r="W17" s="294"/>
      <c r="X17" s="290"/>
      <c r="Y17" s="290"/>
      <c r="Z17" s="294"/>
      <c r="AA17" s="290"/>
      <c r="AB17" s="290"/>
      <c r="AC17" s="378"/>
      <c r="AD17" s="378"/>
      <c r="AE17" s="375"/>
    </row>
    <row r="18" spans="1:31" s="99" customFormat="1" ht="39" customHeight="1">
      <c r="A18" s="211" t="s">
        <v>270</v>
      </c>
      <c r="B18" s="25" t="s">
        <v>116</v>
      </c>
      <c r="C18" s="42" t="s">
        <v>119</v>
      </c>
      <c r="D18" s="28" t="s">
        <v>269</v>
      </c>
      <c r="E18" s="57"/>
      <c r="F18" s="46"/>
      <c r="G18" s="46"/>
      <c r="H18" s="294"/>
      <c r="I18" s="46"/>
      <c r="J18" s="46"/>
      <c r="K18" s="294"/>
      <c r="L18" s="290"/>
      <c r="M18" s="290"/>
      <c r="N18" s="49">
        <v>2</v>
      </c>
      <c r="O18" s="290">
        <v>30</v>
      </c>
      <c r="P18" s="290">
        <v>20</v>
      </c>
      <c r="Q18" s="294"/>
      <c r="R18" s="290"/>
      <c r="S18" s="290"/>
      <c r="T18" s="294"/>
      <c r="U18" s="290"/>
      <c r="V18" s="290"/>
      <c r="W18" s="294"/>
      <c r="X18" s="290"/>
      <c r="Y18" s="290"/>
      <c r="Z18" s="294"/>
      <c r="AA18" s="290"/>
      <c r="AB18" s="290"/>
      <c r="AC18" s="378"/>
      <c r="AD18" s="378"/>
      <c r="AE18" s="375"/>
    </row>
    <row r="19" spans="1:31" s="99" customFormat="1" ht="39" customHeight="1">
      <c r="A19" s="211" t="s">
        <v>271</v>
      </c>
      <c r="B19" s="25" t="s">
        <v>116</v>
      </c>
      <c r="C19" s="42" t="s">
        <v>119</v>
      </c>
      <c r="D19" s="28" t="s">
        <v>270</v>
      </c>
      <c r="E19" s="57"/>
      <c r="F19" s="46"/>
      <c r="G19" s="46"/>
      <c r="H19" s="294"/>
      <c r="I19" s="46"/>
      <c r="J19" s="46"/>
      <c r="K19" s="294"/>
      <c r="L19" s="290"/>
      <c r="M19" s="290"/>
      <c r="N19" s="294"/>
      <c r="O19" s="290"/>
      <c r="P19" s="290"/>
      <c r="Q19" s="49">
        <v>2</v>
      </c>
      <c r="R19" s="290">
        <v>30</v>
      </c>
      <c r="S19" s="290">
        <v>20</v>
      </c>
      <c r="T19" s="294"/>
      <c r="U19" s="290"/>
      <c r="V19" s="290"/>
      <c r="W19" s="294"/>
      <c r="X19" s="290"/>
      <c r="Y19" s="290"/>
      <c r="Z19" s="294"/>
      <c r="AA19" s="290"/>
      <c r="AB19" s="290"/>
      <c r="AC19" s="378"/>
      <c r="AD19" s="378"/>
      <c r="AE19" s="375"/>
    </row>
    <row r="20" spans="1:31" s="99" customFormat="1" ht="39" customHeight="1">
      <c r="A20" s="211" t="s">
        <v>272</v>
      </c>
      <c r="B20" s="25" t="s">
        <v>116</v>
      </c>
      <c r="C20" s="42" t="s">
        <v>119</v>
      </c>
      <c r="D20" s="28" t="s">
        <v>271</v>
      </c>
      <c r="E20" s="57"/>
      <c r="F20" s="46"/>
      <c r="G20" s="46"/>
      <c r="H20" s="294"/>
      <c r="I20" s="46"/>
      <c r="J20" s="46"/>
      <c r="K20" s="294"/>
      <c r="L20" s="290"/>
      <c r="M20" s="290"/>
      <c r="N20" s="294"/>
      <c r="O20" s="290"/>
      <c r="P20" s="290"/>
      <c r="Q20" s="294"/>
      <c r="R20" s="290"/>
      <c r="S20" s="290"/>
      <c r="T20" s="49">
        <v>2</v>
      </c>
      <c r="U20" s="290">
        <v>30</v>
      </c>
      <c r="V20" s="290">
        <v>20</v>
      </c>
      <c r="W20" s="294"/>
      <c r="X20" s="290"/>
      <c r="Y20" s="290"/>
      <c r="Z20" s="294"/>
      <c r="AA20" s="290"/>
      <c r="AB20" s="290"/>
      <c r="AC20" s="378"/>
      <c r="AD20" s="378"/>
      <c r="AE20" s="375"/>
    </row>
    <row r="21" spans="1:31" s="99" customFormat="1" ht="39" customHeight="1">
      <c r="A21" s="211" t="s">
        <v>273</v>
      </c>
      <c r="B21" s="25" t="s">
        <v>116</v>
      </c>
      <c r="C21" s="42" t="s">
        <v>119</v>
      </c>
      <c r="D21" s="28" t="s">
        <v>272</v>
      </c>
      <c r="E21" s="57"/>
      <c r="F21" s="46"/>
      <c r="G21" s="46"/>
      <c r="H21" s="294"/>
      <c r="I21" s="46"/>
      <c r="J21" s="46"/>
      <c r="K21" s="294"/>
      <c r="L21" s="290"/>
      <c r="M21" s="290"/>
      <c r="N21" s="294"/>
      <c r="O21" s="290"/>
      <c r="P21" s="290"/>
      <c r="Q21" s="294"/>
      <c r="R21" s="290"/>
      <c r="S21" s="290"/>
      <c r="T21" s="294"/>
      <c r="U21" s="290"/>
      <c r="V21" s="290"/>
      <c r="W21" s="49">
        <v>2</v>
      </c>
      <c r="X21" s="290">
        <v>30</v>
      </c>
      <c r="Y21" s="290">
        <v>20</v>
      </c>
      <c r="Z21" s="294"/>
      <c r="AA21" s="290"/>
      <c r="AB21" s="290"/>
      <c r="AC21" s="379"/>
      <c r="AD21" s="379"/>
      <c r="AE21" s="376"/>
    </row>
    <row r="22" spans="1:31" s="99" customFormat="1" ht="39" customHeight="1">
      <c r="A22" s="216" t="s">
        <v>389</v>
      </c>
      <c r="B22" s="25" t="s">
        <v>116</v>
      </c>
      <c r="C22" s="42" t="s">
        <v>119</v>
      </c>
      <c r="D22" s="28" t="s">
        <v>114</v>
      </c>
      <c r="E22" s="55">
        <v>2</v>
      </c>
      <c r="F22" s="46">
        <v>15</v>
      </c>
      <c r="G22" s="46">
        <v>35</v>
      </c>
      <c r="H22" s="294"/>
      <c r="I22" s="46"/>
      <c r="J22" s="46"/>
      <c r="K22" s="294"/>
      <c r="L22" s="290"/>
      <c r="M22" s="290"/>
      <c r="N22" s="294"/>
      <c r="O22" s="290"/>
      <c r="P22" s="290"/>
      <c r="Q22" s="294"/>
      <c r="R22" s="290"/>
      <c r="S22" s="290"/>
      <c r="T22" s="294"/>
      <c r="U22" s="290"/>
      <c r="V22" s="290"/>
      <c r="W22" s="294"/>
      <c r="X22" s="290"/>
      <c r="Y22" s="290"/>
      <c r="Z22" s="294"/>
      <c r="AA22" s="290"/>
      <c r="AB22" s="290"/>
      <c r="AC22" s="377">
        <f>SUM(F22,I23,L24,O25,R26,U27,X28)</f>
        <v>105</v>
      </c>
      <c r="AD22" s="377">
        <f>SUM(G22,J23,M24,P25,S26,V27,Y28)</f>
        <v>245</v>
      </c>
      <c r="AE22" s="374">
        <f>SUM(E22,H23,K24,N25,Q26,T27,W28)</f>
        <v>14</v>
      </c>
    </row>
    <row r="23" spans="1:31" s="99" customFormat="1" ht="39" customHeight="1">
      <c r="A23" s="216" t="s">
        <v>380</v>
      </c>
      <c r="B23" s="25" t="s">
        <v>116</v>
      </c>
      <c r="C23" s="42" t="s">
        <v>119</v>
      </c>
      <c r="D23" s="216" t="s">
        <v>389</v>
      </c>
      <c r="E23" s="57"/>
      <c r="F23" s="46"/>
      <c r="G23" s="46"/>
      <c r="H23" s="49">
        <v>2</v>
      </c>
      <c r="I23" s="46">
        <v>15</v>
      </c>
      <c r="J23" s="46">
        <v>35</v>
      </c>
      <c r="K23" s="294"/>
      <c r="L23" s="290"/>
      <c r="M23" s="290"/>
      <c r="N23" s="294"/>
      <c r="O23" s="290"/>
      <c r="P23" s="290"/>
      <c r="Q23" s="294"/>
      <c r="R23" s="290"/>
      <c r="S23" s="290"/>
      <c r="T23" s="294"/>
      <c r="U23" s="290"/>
      <c r="V23" s="290"/>
      <c r="W23" s="294"/>
      <c r="X23" s="290"/>
      <c r="Y23" s="290"/>
      <c r="Z23" s="294"/>
      <c r="AA23" s="290"/>
      <c r="AB23" s="290"/>
      <c r="AC23" s="378"/>
      <c r="AD23" s="378"/>
      <c r="AE23" s="375"/>
    </row>
    <row r="24" spans="1:31" s="99" customFormat="1" ht="39" customHeight="1">
      <c r="A24" s="216" t="s">
        <v>390</v>
      </c>
      <c r="B24" s="25" t="s">
        <v>116</v>
      </c>
      <c r="C24" s="42" t="s">
        <v>119</v>
      </c>
      <c r="D24" s="216" t="s">
        <v>380</v>
      </c>
      <c r="E24" s="57"/>
      <c r="F24" s="46"/>
      <c r="G24" s="46"/>
      <c r="H24" s="294"/>
      <c r="I24" s="46"/>
      <c r="J24" s="46"/>
      <c r="K24" s="49">
        <v>2</v>
      </c>
      <c r="L24" s="290">
        <v>15</v>
      </c>
      <c r="M24" s="290">
        <v>35</v>
      </c>
      <c r="N24" s="294"/>
      <c r="O24" s="290"/>
      <c r="P24" s="290"/>
      <c r="Q24" s="294"/>
      <c r="R24" s="290"/>
      <c r="S24" s="290"/>
      <c r="T24" s="294"/>
      <c r="U24" s="290"/>
      <c r="V24" s="290"/>
      <c r="W24" s="294"/>
      <c r="X24" s="290"/>
      <c r="Y24" s="290"/>
      <c r="Z24" s="294"/>
      <c r="AA24" s="290"/>
      <c r="AB24" s="290"/>
      <c r="AC24" s="378"/>
      <c r="AD24" s="378"/>
      <c r="AE24" s="375"/>
    </row>
    <row r="25" spans="1:31" s="99" customFormat="1" ht="39" customHeight="1">
      <c r="A25" s="216" t="s">
        <v>391</v>
      </c>
      <c r="B25" s="25" t="s">
        <v>116</v>
      </c>
      <c r="C25" s="42" t="s">
        <v>119</v>
      </c>
      <c r="D25" s="216" t="s">
        <v>390</v>
      </c>
      <c r="E25" s="57"/>
      <c r="F25" s="46"/>
      <c r="G25" s="46"/>
      <c r="H25" s="294"/>
      <c r="I25" s="46"/>
      <c r="J25" s="46"/>
      <c r="K25" s="294"/>
      <c r="L25" s="290"/>
      <c r="M25" s="290"/>
      <c r="N25" s="49">
        <v>2</v>
      </c>
      <c r="O25" s="290">
        <v>15</v>
      </c>
      <c r="P25" s="290">
        <v>35</v>
      </c>
      <c r="Q25" s="294"/>
      <c r="R25" s="290"/>
      <c r="S25" s="290"/>
      <c r="T25" s="294"/>
      <c r="U25" s="290"/>
      <c r="V25" s="290"/>
      <c r="W25" s="294"/>
      <c r="X25" s="290"/>
      <c r="Y25" s="290"/>
      <c r="Z25" s="294"/>
      <c r="AA25" s="290"/>
      <c r="AB25" s="290"/>
      <c r="AC25" s="378"/>
      <c r="AD25" s="378"/>
      <c r="AE25" s="375"/>
    </row>
    <row r="26" spans="1:31" s="99" customFormat="1" ht="39" customHeight="1">
      <c r="A26" s="216" t="s">
        <v>383</v>
      </c>
      <c r="B26" s="25" t="s">
        <v>116</v>
      </c>
      <c r="C26" s="42" t="s">
        <v>119</v>
      </c>
      <c r="D26" s="216" t="s">
        <v>391</v>
      </c>
      <c r="E26" s="57"/>
      <c r="F26" s="46"/>
      <c r="G26" s="46"/>
      <c r="H26" s="294"/>
      <c r="I26" s="46"/>
      <c r="J26" s="46"/>
      <c r="K26" s="294"/>
      <c r="L26" s="290"/>
      <c r="M26" s="290"/>
      <c r="N26" s="294"/>
      <c r="O26" s="290"/>
      <c r="P26" s="290"/>
      <c r="Q26" s="49">
        <v>2</v>
      </c>
      <c r="R26" s="290">
        <v>15</v>
      </c>
      <c r="S26" s="290">
        <v>35</v>
      </c>
      <c r="T26" s="294"/>
      <c r="U26" s="290"/>
      <c r="V26" s="290"/>
      <c r="W26" s="294"/>
      <c r="X26" s="290"/>
      <c r="Y26" s="290"/>
      <c r="Z26" s="294"/>
      <c r="AA26" s="290"/>
      <c r="AB26" s="290"/>
      <c r="AC26" s="378"/>
      <c r="AD26" s="378"/>
      <c r="AE26" s="375"/>
    </row>
    <row r="27" spans="1:31" s="99" customFormat="1" ht="39" customHeight="1">
      <c r="A27" s="216" t="s">
        <v>392</v>
      </c>
      <c r="B27" s="25" t="s">
        <v>116</v>
      </c>
      <c r="C27" s="42" t="s">
        <v>119</v>
      </c>
      <c r="D27" s="216" t="s">
        <v>383</v>
      </c>
      <c r="E27" s="57"/>
      <c r="F27" s="46"/>
      <c r="G27" s="46"/>
      <c r="H27" s="294"/>
      <c r="I27" s="46"/>
      <c r="J27" s="46"/>
      <c r="K27" s="294"/>
      <c r="L27" s="290"/>
      <c r="M27" s="290"/>
      <c r="N27" s="294"/>
      <c r="O27" s="290"/>
      <c r="P27" s="290"/>
      <c r="Q27" s="294"/>
      <c r="R27" s="290"/>
      <c r="S27" s="290"/>
      <c r="T27" s="49">
        <v>2</v>
      </c>
      <c r="U27" s="290">
        <v>15</v>
      </c>
      <c r="V27" s="290">
        <v>35</v>
      </c>
      <c r="W27" s="294"/>
      <c r="X27" s="290"/>
      <c r="Y27" s="290"/>
      <c r="Z27" s="294"/>
      <c r="AA27" s="290"/>
      <c r="AB27" s="290"/>
      <c r="AC27" s="378"/>
      <c r="AD27" s="378"/>
      <c r="AE27" s="375"/>
    </row>
    <row r="28" spans="1:31" s="99" customFormat="1" ht="39" customHeight="1">
      <c r="A28" s="216" t="s">
        <v>393</v>
      </c>
      <c r="B28" s="25" t="s">
        <v>116</v>
      </c>
      <c r="C28" s="42" t="s">
        <v>119</v>
      </c>
      <c r="D28" s="216" t="s">
        <v>392</v>
      </c>
      <c r="E28" s="57"/>
      <c r="F28" s="46"/>
      <c r="G28" s="46"/>
      <c r="H28" s="294"/>
      <c r="I28" s="46"/>
      <c r="J28" s="46"/>
      <c r="K28" s="294"/>
      <c r="L28" s="290"/>
      <c r="M28" s="290"/>
      <c r="N28" s="294"/>
      <c r="O28" s="290"/>
      <c r="P28" s="290"/>
      <c r="Q28" s="294"/>
      <c r="R28" s="290"/>
      <c r="S28" s="290"/>
      <c r="T28" s="294"/>
      <c r="U28" s="290"/>
      <c r="V28" s="290"/>
      <c r="W28" s="49">
        <v>2</v>
      </c>
      <c r="X28" s="290">
        <v>15</v>
      </c>
      <c r="Y28" s="290">
        <v>35</v>
      </c>
      <c r="Z28" s="294"/>
      <c r="AA28" s="290"/>
      <c r="AB28" s="290"/>
      <c r="AC28" s="379"/>
      <c r="AD28" s="379"/>
      <c r="AE28" s="376"/>
    </row>
    <row r="29" spans="1:31" s="99" customFormat="1" ht="39" customHeight="1">
      <c r="A29" s="211" t="s">
        <v>288</v>
      </c>
      <c r="B29" s="25" t="s">
        <v>116</v>
      </c>
      <c r="C29" s="41" t="s">
        <v>176</v>
      </c>
      <c r="D29" s="27" t="s">
        <v>114</v>
      </c>
      <c r="E29" s="374">
        <v>4</v>
      </c>
      <c r="F29" s="46">
        <v>66</v>
      </c>
      <c r="G29" s="46">
        <v>34</v>
      </c>
      <c r="H29" s="294"/>
      <c r="I29" s="290"/>
      <c r="J29" s="290"/>
      <c r="K29" s="294"/>
      <c r="L29" s="290"/>
      <c r="M29" s="290"/>
      <c r="N29" s="294"/>
      <c r="O29" s="290"/>
      <c r="P29" s="290"/>
      <c r="Q29" s="294"/>
      <c r="R29" s="102"/>
      <c r="S29" s="102"/>
      <c r="T29" s="240"/>
      <c r="U29" s="102"/>
      <c r="V29" s="102"/>
      <c r="W29" s="240"/>
      <c r="X29" s="102"/>
      <c r="Y29" s="102"/>
      <c r="Z29" s="240"/>
      <c r="AA29" s="102"/>
      <c r="AB29" s="102"/>
      <c r="AC29" s="377">
        <f>SUM(F29,I31,L33,O35,R37,U39,X41,AA43)</f>
        <v>528</v>
      </c>
      <c r="AD29" s="377">
        <f>SUM(G29,J31,M33,P35,S37,V39,Y41,AB43)</f>
        <v>272</v>
      </c>
      <c r="AE29" s="374">
        <f>SUM(E29,H31,K33,N35,Q37,T39,W41,Z43)</f>
        <v>32</v>
      </c>
    </row>
    <row r="30" spans="1:31" s="99" customFormat="1" ht="39" customHeight="1">
      <c r="A30" s="211" t="s">
        <v>289</v>
      </c>
      <c r="B30" s="25" t="s">
        <v>116</v>
      </c>
      <c r="C30" s="41" t="s">
        <v>176</v>
      </c>
      <c r="D30" s="27" t="s">
        <v>114</v>
      </c>
      <c r="E30" s="376"/>
      <c r="F30" s="46">
        <v>91</v>
      </c>
      <c r="G30" s="46">
        <v>9</v>
      </c>
      <c r="H30" s="294"/>
      <c r="I30" s="290"/>
      <c r="J30" s="290"/>
      <c r="K30" s="294"/>
      <c r="L30" s="290"/>
      <c r="M30" s="290"/>
      <c r="N30" s="294"/>
      <c r="O30" s="290"/>
      <c r="P30" s="290"/>
      <c r="Q30" s="294"/>
      <c r="R30" s="102"/>
      <c r="S30" s="102"/>
      <c r="T30" s="240"/>
      <c r="U30" s="102"/>
      <c r="V30" s="102"/>
      <c r="W30" s="240"/>
      <c r="X30" s="102"/>
      <c r="Y30" s="102"/>
      <c r="Z30" s="240"/>
      <c r="AA30" s="102"/>
      <c r="AB30" s="102"/>
      <c r="AC30" s="378"/>
      <c r="AD30" s="378"/>
      <c r="AE30" s="375"/>
    </row>
    <row r="31" spans="1:31" s="99" customFormat="1" ht="39" customHeight="1">
      <c r="A31" s="211" t="s">
        <v>290</v>
      </c>
      <c r="B31" s="25" t="s">
        <v>116</v>
      </c>
      <c r="C31" s="41" t="s">
        <v>176</v>
      </c>
      <c r="D31" s="27" t="s">
        <v>288</v>
      </c>
      <c r="E31" s="58"/>
      <c r="F31" s="46"/>
      <c r="G31" s="46"/>
      <c r="H31" s="374">
        <v>4</v>
      </c>
      <c r="I31" s="290">
        <v>66</v>
      </c>
      <c r="J31" s="290">
        <v>34</v>
      </c>
      <c r="K31" s="294"/>
      <c r="L31" s="290"/>
      <c r="M31" s="290"/>
      <c r="N31" s="294"/>
      <c r="O31" s="290"/>
      <c r="P31" s="290"/>
      <c r="Q31" s="294"/>
      <c r="R31" s="102"/>
      <c r="S31" s="102"/>
      <c r="T31" s="240"/>
      <c r="U31" s="102"/>
      <c r="V31" s="102"/>
      <c r="W31" s="240"/>
      <c r="X31" s="102"/>
      <c r="Y31" s="102"/>
      <c r="Z31" s="240"/>
      <c r="AA31" s="102"/>
      <c r="AB31" s="102"/>
      <c r="AC31" s="378"/>
      <c r="AD31" s="378"/>
      <c r="AE31" s="375"/>
    </row>
    <row r="32" spans="1:31" s="99" customFormat="1" ht="39" customHeight="1">
      <c r="A32" s="211" t="s">
        <v>291</v>
      </c>
      <c r="B32" s="25" t="s">
        <v>116</v>
      </c>
      <c r="C32" s="41" t="s">
        <v>176</v>
      </c>
      <c r="D32" s="27" t="s">
        <v>292</v>
      </c>
      <c r="E32" s="58"/>
      <c r="F32" s="46"/>
      <c r="G32" s="46"/>
      <c r="H32" s="376"/>
      <c r="I32" s="290">
        <v>91</v>
      </c>
      <c r="J32" s="290">
        <v>9</v>
      </c>
      <c r="K32" s="294"/>
      <c r="L32" s="290"/>
      <c r="M32" s="290"/>
      <c r="N32" s="294"/>
      <c r="O32" s="290"/>
      <c r="P32" s="290"/>
      <c r="Q32" s="294"/>
      <c r="R32" s="102"/>
      <c r="S32" s="102"/>
      <c r="T32" s="240"/>
      <c r="U32" s="102"/>
      <c r="V32" s="102"/>
      <c r="W32" s="240"/>
      <c r="X32" s="102"/>
      <c r="Y32" s="102"/>
      <c r="Z32" s="240"/>
      <c r="AA32" s="102"/>
      <c r="AB32" s="102"/>
      <c r="AC32" s="378"/>
      <c r="AD32" s="378"/>
      <c r="AE32" s="375"/>
    </row>
    <row r="33" spans="1:31" s="99" customFormat="1" ht="39" customHeight="1">
      <c r="A33" s="211" t="s">
        <v>293</v>
      </c>
      <c r="B33" s="25" t="s">
        <v>116</v>
      </c>
      <c r="C33" s="41" t="s">
        <v>176</v>
      </c>
      <c r="D33" s="27" t="s">
        <v>290</v>
      </c>
      <c r="E33" s="58"/>
      <c r="F33" s="46"/>
      <c r="G33" s="46"/>
      <c r="H33" s="58"/>
      <c r="I33" s="290"/>
      <c r="J33" s="290"/>
      <c r="K33" s="374">
        <v>4</v>
      </c>
      <c r="L33" s="290">
        <v>66</v>
      </c>
      <c r="M33" s="290">
        <v>34</v>
      </c>
      <c r="N33" s="294"/>
      <c r="O33" s="290"/>
      <c r="P33" s="290"/>
      <c r="Q33" s="294"/>
      <c r="R33" s="102"/>
      <c r="S33" s="102"/>
      <c r="T33" s="240"/>
      <c r="U33" s="102"/>
      <c r="V33" s="102"/>
      <c r="W33" s="240"/>
      <c r="X33" s="102"/>
      <c r="Y33" s="102"/>
      <c r="Z33" s="240"/>
      <c r="AA33" s="102"/>
      <c r="AB33" s="102"/>
      <c r="AC33" s="378"/>
      <c r="AD33" s="378"/>
      <c r="AE33" s="375"/>
    </row>
    <row r="34" spans="1:31" s="99" customFormat="1" ht="39" customHeight="1">
      <c r="A34" s="211" t="s">
        <v>294</v>
      </c>
      <c r="B34" s="25" t="s">
        <v>116</v>
      </c>
      <c r="C34" s="41" t="s">
        <v>176</v>
      </c>
      <c r="D34" s="27" t="s">
        <v>291</v>
      </c>
      <c r="E34" s="58"/>
      <c r="F34" s="46"/>
      <c r="G34" s="46"/>
      <c r="H34" s="58"/>
      <c r="I34" s="290"/>
      <c r="J34" s="290"/>
      <c r="K34" s="376"/>
      <c r="L34" s="290">
        <v>91</v>
      </c>
      <c r="M34" s="290">
        <v>9</v>
      </c>
      <c r="N34" s="294"/>
      <c r="O34" s="290"/>
      <c r="P34" s="290"/>
      <c r="Q34" s="294"/>
      <c r="R34" s="102"/>
      <c r="S34" s="102"/>
      <c r="T34" s="240"/>
      <c r="U34" s="102"/>
      <c r="V34" s="102"/>
      <c r="W34" s="240"/>
      <c r="X34" s="102"/>
      <c r="Y34" s="102"/>
      <c r="Z34" s="240"/>
      <c r="AA34" s="102"/>
      <c r="AB34" s="102"/>
      <c r="AC34" s="378"/>
      <c r="AD34" s="378"/>
      <c r="AE34" s="375"/>
    </row>
    <row r="35" spans="1:31" s="99" customFormat="1" ht="39" customHeight="1">
      <c r="A35" s="211" t="s">
        <v>295</v>
      </c>
      <c r="B35" s="25" t="s">
        <v>116</v>
      </c>
      <c r="C35" s="41" t="s">
        <v>176</v>
      </c>
      <c r="D35" s="27" t="s">
        <v>293</v>
      </c>
      <c r="E35" s="58"/>
      <c r="F35" s="46"/>
      <c r="G35" s="46"/>
      <c r="H35" s="58"/>
      <c r="I35" s="290"/>
      <c r="J35" s="290"/>
      <c r="K35" s="294"/>
      <c r="L35" s="290"/>
      <c r="M35" s="290"/>
      <c r="N35" s="374">
        <v>4</v>
      </c>
      <c r="O35" s="290">
        <v>66</v>
      </c>
      <c r="P35" s="290">
        <v>34</v>
      </c>
      <c r="Q35" s="294"/>
      <c r="R35" s="102"/>
      <c r="S35" s="102"/>
      <c r="T35" s="240"/>
      <c r="U35" s="102"/>
      <c r="V35" s="102"/>
      <c r="W35" s="240"/>
      <c r="X35" s="102"/>
      <c r="Y35" s="102"/>
      <c r="Z35" s="240"/>
      <c r="AA35" s="102"/>
      <c r="AB35" s="102"/>
      <c r="AC35" s="378"/>
      <c r="AD35" s="378"/>
      <c r="AE35" s="375"/>
    </row>
    <row r="36" spans="1:31" s="99" customFormat="1" ht="39" customHeight="1">
      <c r="A36" s="211" t="s">
        <v>296</v>
      </c>
      <c r="B36" s="25" t="s">
        <v>116</v>
      </c>
      <c r="C36" s="41" t="s">
        <v>176</v>
      </c>
      <c r="D36" s="27" t="s">
        <v>294</v>
      </c>
      <c r="E36" s="58"/>
      <c r="F36" s="46"/>
      <c r="G36" s="46"/>
      <c r="H36" s="58"/>
      <c r="I36" s="290"/>
      <c r="J36" s="290"/>
      <c r="K36" s="294"/>
      <c r="L36" s="290"/>
      <c r="M36" s="290"/>
      <c r="N36" s="376"/>
      <c r="O36" s="290">
        <v>91</v>
      </c>
      <c r="P36" s="290">
        <v>9</v>
      </c>
      <c r="Q36" s="294"/>
      <c r="R36" s="102"/>
      <c r="S36" s="102"/>
      <c r="T36" s="240"/>
      <c r="U36" s="102"/>
      <c r="V36" s="102"/>
      <c r="W36" s="240"/>
      <c r="X36" s="102"/>
      <c r="Y36" s="102"/>
      <c r="Z36" s="240"/>
      <c r="AA36" s="102"/>
      <c r="AB36" s="102"/>
      <c r="AC36" s="378"/>
      <c r="AD36" s="378"/>
      <c r="AE36" s="375"/>
    </row>
    <row r="37" spans="1:31" s="99" customFormat="1" ht="39" customHeight="1">
      <c r="A37" s="211" t="s">
        <v>297</v>
      </c>
      <c r="B37" s="25" t="s">
        <v>116</v>
      </c>
      <c r="C37" s="41" t="s">
        <v>176</v>
      </c>
      <c r="D37" s="27" t="s">
        <v>305</v>
      </c>
      <c r="E37" s="294"/>
      <c r="F37" s="46"/>
      <c r="G37" s="46"/>
      <c r="H37" s="294"/>
      <c r="I37" s="290"/>
      <c r="J37" s="290"/>
      <c r="K37" s="294"/>
      <c r="L37" s="290"/>
      <c r="M37" s="290"/>
      <c r="N37" s="294"/>
      <c r="O37" s="290"/>
      <c r="P37" s="290"/>
      <c r="Q37" s="374">
        <v>4</v>
      </c>
      <c r="R37" s="46">
        <v>66</v>
      </c>
      <c r="S37" s="46">
        <v>34</v>
      </c>
      <c r="T37" s="294"/>
      <c r="U37" s="290"/>
      <c r="V37" s="290"/>
      <c r="W37" s="294"/>
      <c r="X37" s="290"/>
      <c r="Y37" s="290"/>
      <c r="Z37" s="294"/>
      <c r="AA37" s="290"/>
      <c r="AB37" s="290"/>
      <c r="AC37" s="378"/>
      <c r="AD37" s="378"/>
      <c r="AE37" s="375"/>
    </row>
    <row r="38" spans="1:31" s="99" customFormat="1" ht="39" customHeight="1">
      <c r="A38" s="211" t="s">
        <v>298</v>
      </c>
      <c r="B38" s="25" t="s">
        <v>116</v>
      </c>
      <c r="C38" s="41" t="s">
        <v>176</v>
      </c>
      <c r="D38" s="27" t="s">
        <v>306</v>
      </c>
      <c r="E38" s="294"/>
      <c r="F38" s="46"/>
      <c r="G38" s="46"/>
      <c r="H38" s="294"/>
      <c r="I38" s="290"/>
      <c r="J38" s="290"/>
      <c r="K38" s="294"/>
      <c r="L38" s="290"/>
      <c r="M38" s="290"/>
      <c r="N38" s="294"/>
      <c r="O38" s="290"/>
      <c r="P38" s="290"/>
      <c r="Q38" s="376"/>
      <c r="R38" s="46">
        <v>91</v>
      </c>
      <c r="S38" s="46">
        <v>9</v>
      </c>
      <c r="T38" s="294"/>
      <c r="U38" s="290"/>
      <c r="V38" s="290"/>
      <c r="W38" s="294"/>
      <c r="X38" s="290"/>
      <c r="Y38" s="290"/>
      <c r="Z38" s="294"/>
      <c r="AA38" s="290"/>
      <c r="AB38" s="290"/>
      <c r="AC38" s="378"/>
      <c r="AD38" s="378"/>
      <c r="AE38" s="375"/>
    </row>
    <row r="39" spans="1:31" s="99" customFormat="1" ht="39" customHeight="1">
      <c r="A39" s="211" t="s">
        <v>299</v>
      </c>
      <c r="B39" s="25" t="s">
        <v>116</v>
      </c>
      <c r="C39" s="41" t="s">
        <v>176</v>
      </c>
      <c r="D39" s="27" t="s">
        <v>307</v>
      </c>
      <c r="E39" s="58"/>
      <c r="F39" s="46"/>
      <c r="G39" s="46"/>
      <c r="H39" s="294"/>
      <c r="I39" s="290"/>
      <c r="J39" s="290"/>
      <c r="K39" s="294"/>
      <c r="L39" s="290"/>
      <c r="M39" s="290"/>
      <c r="N39" s="294"/>
      <c r="O39" s="290"/>
      <c r="P39" s="290"/>
      <c r="Q39" s="58"/>
      <c r="R39" s="46"/>
      <c r="S39" s="46"/>
      <c r="T39" s="374">
        <v>4</v>
      </c>
      <c r="U39" s="290">
        <v>66</v>
      </c>
      <c r="V39" s="290">
        <v>34</v>
      </c>
      <c r="W39" s="294"/>
      <c r="X39" s="290"/>
      <c r="Y39" s="290"/>
      <c r="Z39" s="294"/>
      <c r="AA39" s="290"/>
      <c r="AB39" s="290"/>
      <c r="AC39" s="378"/>
      <c r="AD39" s="378"/>
      <c r="AE39" s="375"/>
    </row>
    <row r="40" spans="1:31" s="99" customFormat="1" ht="39" customHeight="1">
      <c r="A40" s="211" t="s">
        <v>300</v>
      </c>
      <c r="B40" s="25" t="s">
        <v>116</v>
      </c>
      <c r="C40" s="41" t="s">
        <v>176</v>
      </c>
      <c r="D40" s="27" t="s">
        <v>308</v>
      </c>
      <c r="E40" s="58"/>
      <c r="F40" s="46"/>
      <c r="G40" s="46"/>
      <c r="H40" s="294"/>
      <c r="I40" s="290"/>
      <c r="J40" s="290"/>
      <c r="K40" s="294"/>
      <c r="L40" s="290"/>
      <c r="M40" s="290"/>
      <c r="N40" s="294"/>
      <c r="O40" s="290"/>
      <c r="P40" s="290"/>
      <c r="Q40" s="58"/>
      <c r="R40" s="46"/>
      <c r="S40" s="46"/>
      <c r="T40" s="376"/>
      <c r="U40" s="290">
        <v>91</v>
      </c>
      <c r="V40" s="290">
        <v>9</v>
      </c>
      <c r="W40" s="294"/>
      <c r="X40" s="290"/>
      <c r="Y40" s="290"/>
      <c r="Z40" s="294"/>
      <c r="AA40" s="290"/>
      <c r="AB40" s="290"/>
      <c r="AC40" s="378"/>
      <c r="AD40" s="378"/>
      <c r="AE40" s="375"/>
    </row>
    <row r="41" spans="1:31" s="99" customFormat="1" ht="39" customHeight="1">
      <c r="A41" s="211" t="s">
        <v>301</v>
      </c>
      <c r="B41" s="25" t="s">
        <v>116</v>
      </c>
      <c r="C41" s="41" t="s">
        <v>176</v>
      </c>
      <c r="D41" s="27" t="s">
        <v>299</v>
      </c>
      <c r="E41" s="58"/>
      <c r="F41" s="46"/>
      <c r="G41" s="46"/>
      <c r="H41" s="58"/>
      <c r="I41" s="290"/>
      <c r="J41" s="290"/>
      <c r="K41" s="294"/>
      <c r="L41" s="290"/>
      <c r="M41" s="290"/>
      <c r="N41" s="294"/>
      <c r="O41" s="290"/>
      <c r="P41" s="290"/>
      <c r="Q41" s="58"/>
      <c r="R41" s="46"/>
      <c r="S41" s="46"/>
      <c r="T41" s="58"/>
      <c r="U41" s="290"/>
      <c r="V41" s="290"/>
      <c r="W41" s="374">
        <v>4</v>
      </c>
      <c r="X41" s="290">
        <v>66</v>
      </c>
      <c r="Y41" s="290">
        <v>34</v>
      </c>
      <c r="Z41" s="294"/>
      <c r="AA41" s="290"/>
      <c r="AB41" s="290"/>
      <c r="AC41" s="378"/>
      <c r="AD41" s="378"/>
      <c r="AE41" s="375"/>
    </row>
    <row r="42" spans="1:31" s="99" customFormat="1" ht="39" customHeight="1">
      <c r="A42" s="211" t="s">
        <v>302</v>
      </c>
      <c r="B42" s="25" t="s">
        <v>116</v>
      </c>
      <c r="C42" s="41" t="s">
        <v>176</v>
      </c>
      <c r="D42" s="27" t="s">
        <v>300</v>
      </c>
      <c r="E42" s="58"/>
      <c r="F42" s="46"/>
      <c r="G42" s="46"/>
      <c r="H42" s="58"/>
      <c r="I42" s="290"/>
      <c r="J42" s="290"/>
      <c r="K42" s="294"/>
      <c r="L42" s="290"/>
      <c r="M42" s="290"/>
      <c r="N42" s="294"/>
      <c r="O42" s="290"/>
      <c r="P42" s="290"/>
      <c r="Q42" s="58"/>
      <c r="R42" s="46"/>
      <c r="S42" s="46"/>
      <c r="T42" s="58"/>
      <c r="U42" s="290"/>
      <c r="V42" s="290"/>
      <c r="W42" s="376"/>
      <c r="X42" s="290">
        <v>91</v>
      </c>
      <c r="Y42" s="290">
        <v>9</v>
      </c>
      <c r="Z42" s="294"/>
      <c r="AA42" s="290"/>
      <c r="AB42" s="290"/>
      <c r="AC42" s="378"/>
      <c r="AD42" s="378"/>
      <c r="AE42" s="375"/>
    </row>
    <row r="43" spans="1:31" s="99" customFormat="1" ht="39" customHeight="1">
      <c r="A43" s="211" t="s">
        <v>303</v>
      </c>
      <c r="B43" s="25" t="s">
        <v>116</v>
      </c>
      <c r="C43" s="41" t="s">
        <v>176</v>
      </c>
      <c r="D43" s="27" t="s">
        <v>301</v>
      </c>
      <c r="E43" s="58"/>
      <c r="F43" s="46"/>
      <c r="G43" s="46"/>
      <c r="H43" s="58"/>
      <c r="I43" s="290"/>
      <c r="J43" s="290"/>
      <c r="K43" s="294"/>
      <c r="L43" s="290"/>
      <c r="M43" s="290"/>
      <c r="N43" s="294"/>
      <c r="O43" s="290"/>
      <c r="P43" s="290"/>
      <c r="Q43" s="58"/>
      <c r="R43" s="46"/>
      <c r="S43" s="46"/>
      <c r="T43" s="58"/>
      <c r="U43" s="290"/>
      <c r="V43" s="290"/>
      <c r="W43" s="294"/>
      <c r="X43" s="290"/>
      <c r="Y43" s="290"/>
      <c r="Z43" s="374">
        <v>4</v>
      </c>
      <c r="AA43" s="290">
        <v>66</v>
      </c>
      <c r="AB43" s="290">
        <v>34</v>
      </c>
      <c r="AC43" s="378"/>
      <c r="AD43" s="378"/>
      <c r="AE43" s="375"/>
    </row>
    <row r="44" spans="1:31" s="99" customFormat="1" ht="39" customHeight="1">
      <c r="A44" s="211" t="s">
        <v>304</v>
      </c>
      <c r="B44" s="25" t="s">
        <v>116</v>
      </c>
      <c r="C44" s="41" t="s">
        <v>176</v>
      </c>
      <c r="D44" s="27" t="s">
        <v>302</v>
      </c>
      <c r="E44" s="58"/>
      <c r="F44" s="46"/>
      <c r="G44" s="46"/>
      <c r="H44" s="58"/>
      <c r="I44" s="290"/>
      <c r="J44" s="290"/>
      <c r="K44" s="294"/>
      <c r="L44" s="290"/>
      <c r="M44" s="290"/>
      <c r="N44" s="294"/>
      <c r="O44" s="290"/>
      <c r="P44" s="290"/>
      <c r="Q44" s="58"/>
      <c r="R44" s="46"/>
      <c r="S44" s="46"/>
      <c r="T44" s="58"/>
      <c r="U44" s="290"/>
      <c r="V44" s="290"/>
      <c r="W44" s="294"/>
      <c r="X44" s="290"/>
      <c r="Y44" s="290"/>
      <c r="Z44" s="376"/>
      <c r="AA44" s="290">
        <v>91</v>
      </c>
      <c r="AB44" s="290">
        <v>9</v>
      </c>
      <c r="AC44" s="379"/>
      <c r="AD44" s="379"/>
      <c r="AE44" s="376"/>
    </row>
    <row r="45" spans="1:31" s="99" customFormat="1" ht="39" customHeight="1">
      <c r="A45" s="211" t="s">
        <v>309</v>
      </c>
      <c r="B45" s="25" t="s">
        <v>117</v>
      </c>
      <c r="C45" s="41" t="s">
        <v>176</v>
      </c>
      <c r="D45" s="28" t="s">
        <v>114</v>
      </c>
      <c r="E45" s="49">
        <v>1</v>
      </c>
      <c r="F45" s="290">
        <v>7.5</v>
      </c>
      <c r="G45" s="290">
        <v>17.5</v>
      </c>
      <c r="H45" s="294"/>
      <c r="I45" s="290"/>
      <c r="J45" s="290"/>
      <c r="K45" s="294"/>
      <c r="L45" s="290"/>
      <c r="M45" s="290"/>
      <c r="N45" s="294"/>
      <c r="O45" s="290"/>
      <c r="P45" s="290"/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77">
        <f>SUM(F45,I46,L47,O48)</f>
        <v>30</v>
      </c>
      <c r="AD45" s="377">
        <f>SUM(G45,J46,M47,P48)</f>
        <v>70</v>
      </c>
      <c r="AE45" s="374">
        <f>SUM(E45,H46,K47,N48)</f>
        <v>4</v>
      </c>
    </row>
    <row r="46" spans="1:31" s="99" customFormat="1" ht="39" customHeight="1">
      <c r="A46" s="211" t="s">
        <v>310</v>
      </c>
      <c r="B46" s="25" t="s">
        <v>117</v>
      </c>
      <c r="C46" s="41" t="s">
        <v>176</v>
      </c>
      <c r="D46" s="28" t="s">
        <v>309</v>
      </c>
      <c r="E46" s="294"/>
      <c r="F46" s="290"/>
      <c r="G46" s="290"/>
      <c r="H46" s="49">
        <v>1</v>
      </c>
      <c r="I46" s="290">
        <v>7.5</v>
      </c>
      <c r="J46" s="290">
        <v>17.5</v>
      </c>
      <c r="K46" s="294"/>
      <c r="L46" s="290"/>
      <c r="M46" s="290"/>
      <c r="N46" s="294"/>
      <c r="O46" s="290"/>
      <c r="P46" s="290"/>
      <c r="Q46" s="294"/>
      <c r="R46" s="290"/>
      <c r="S46" s="290"/>
      <c r="T46" s="294"/>
      <c r="U46" s="290"/>
      <c r="V46" s="290"/>
      <c r="W46" s="294"/>
      <c r="X46" s="290"/>
      <c r="Y46" s="290"/>
      <c r="Z46" s="294"/>
      <c r="AA46" s="290"/>
      <c r="AB46" s="290"/>
      <c r="AC46" s="378"/>
      <c r="AD46" s="378"/>
      <c r="AE46" s="375"/>
    </row>
    <row r="47" spans="1:31" s="99" customFormat="1" ht="39" customHeight="1">
      <c r="A47" s="211" t="s">
        <v>311</v>
      </c>
      <c r="B47" s="25" t="s">
        <v>117</v>
      </c>
      <c r="C47" s="41" t="s">
        <v>176</v>
      </c>
      <c r="D47" s="28" t="s">
        <v>310</v>
      </c>
      <c r="E47" s="294"/>
      <c r="F47" s="290"/>
      <c r="G47" s="290"/>
      <c r="H47" s="294"/>
      <c r="I47" s="290"/>
      <c r="J47" s="290"/>
      <c r="K47" s="49">
        <v>1</v>
      </c>
      <c r="L47" s="290">
        <v>7.5</v>
      </c>
      <c r="M47" s="290">
        <v>17.5</v>
      </c>
      <c r="N47" s="294"/>
      <c r="O47" s="290"/>
      <c r="P47" s="290"/>
      <c r="Q47" s="294"/>
      <c r="R47" s="290"/>
      <c r="S47" s="290"/>
      <c r="T47" s="294"/>
      <c r="U47" s="290"/>
      <c r="V47" s="290"/>
      <c r="W47" s="294"/>
      <c r="X47" s="290"/>
      <c r="Y47" s="290"/>
      <c r="Z47" s="294"/>
      <c r="AA47" s="290"/>
      <c r="AB47" s="290"/>
      <c r="AC47" s="378"/>
      <c r="AD47" s="378"/>
      <c r="AE47" s="375"/>
    </row>
    <row r="48" spans="1:31" s="99" customFormat="1" ht="39" customHeight="1">
      <c r="A48" s="211" t="s">
        <v>312</v>
      </c>
      <c r="B48" s="25" t="s">
        <v>117</v>
      </c>
      <c r="C48" s="41" t="s">
        <v>176</v>
      </c>
      <c r="D48" s="28" t="s">
        <v>311</v>
      </c>
      <c r="E48" s="294"/>
      <c r="F48" s="290"/>
      <c r="G48" s="290"/>
      <c r="H48" s="294"/>
      <c r="I48" s="290"/>
      <c r="J48" s="290"/>
      <c r="K48" s="294"/>
      <c r="L48" s="290"/>
      <c r="M48" s="290"/>
      <c r="N48" s="49">
        <v>1</v>
      </c>
      <c r="O48" s="290">
        <v>7.5</v>
      </c>
      <c r="P48" s="290">
        <v>17.5</v>
      </c>
      <c r="Q48" s="294"/>
      <c r="R48" s="290"/>
      <c r="S48" s="290"/>
      <c r="T48" s="294"/>
      <c r="U48" s="290"/>
      <c r="V48" s="290"/>
      <c r="W48" s="294"/>
      <c r="X48" s="290"/>
      <c r="Y48" s="290"/>
      <c r="Z48" s="294"/>
      <c r="AA48" s="290"/>
      <c r="AB48" s="290"/>
      <c r="AC48" s="379"/>
      <c r="AD48" s="379"/>
      <c r="AE48" s="376"/>
    </row>
    <row r="49" spans="1:132" s="99" customFormat="1" ht="39" customHeight="1">
      <c r="A49" s="211" t="s">
        <v>82</v>
      </c>
      <c r="B49" s="25" t="s">
        <v>117</v>
      </c>
      <c r="C49" s="41" t="s">
        <v>176</v>
      </c>
      <c r="D49" s="28" t="s">
        <v>114</v>
      </c>
      <c r="E49" s="55">
        <v>2</v>
      </c>
      <c r="F49" s="290">
        <v>15</v>
      </c>
      <c r="G49" s="290">
        <v>35</v>
      </c>
      <c r="H49" s="294"/>
      <c r="I49" s="290"/>
      <c r="J49" s="290"/>
      <c r="K49" s="294"/>
      <c r="L49" s="290"/>
      <c r="M49" s="290"/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290"/>
      <c r="Y49" s="290"/>
      <c r="Z49" s="294"/>
      <c r="AA49" s="290"/>
      <c r="AB49" s="290"/>
      <c r="AC49" s="377">
        <f>SUM(F49,I50,L51,O52)</f>
        <v>60</v>
      </c>
      <c r="AD49" s="377">
        <f>SUM(G49,J50,M51,P52)</f>
        <v>90</v>
      </c>
      <c r="AE49" s="374">
        <f>SUM(E49,H50,K51,N52)</f>
        <v>6</v>
      </c>
    </row>
    <row r="50" spans="1:132" s="99" customFormat="1" ht="39" customHeight="1">
      <c r="A50" s="211" t="s">
        <v>83</v>
      </c>
      <c r="B50" s="25" t="s">
        <v>117</v>
      </c>
      <c r="C50" s="41" t="s">
        <v>176</v>
      </c>
      <c r="D50" s="28" t="s">
        <v>82</v>
      </c>
      <c r="E50" s="57"/>
      <c r="F50" s="290"/>
      <c r="G50" s="290"/>
      <c r="H50" s="49">
        <v>2</v>
      </c>
      <c r="I50" s="290">
        <v>15</v>
      </c>
      <c r="J50" s="290">
        <v>35</v>
      </c>
      <c r="K50" s="294"/>
      <c r="L50" s="290"/>
      <c r="M50" s="290"/>
      <c r="N50" s="294"/>
      <c r="O50" s="290"/>
      <c r="P50" s="290"/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378"/>
      <c r="AD50" s="378"/>
      <c r="AE50" s="375"/>
    </row>
    <row r="51" spans="1:132" s="99" customFormat="1" ht="39" customHeight="1">
      <c r="A51" s="211" t="s">
        <v>238</v>
      </c>
      <c r="B51" s="25" t="s">
        <v>117</v>
      </c>
      <c r="C51" s="41" t="s">
        <v>176</v>
      </c>
      <c r="D51" s="28" t="s">
        <v>83</v>
      </c>
      <c r="E51" s="57"/>
      <c r="F51" s="290"/>
      <c r="G51" s="290"/>
      <c r="H51" s="294"/>
      <c r="I51" s="290"/>
      <c r="J51" s="290"/>
      <c r="K51" s="49">
        <v>1</v>
      </c>
      <c r="L51" s="290">
        <v>15</v>
      </c>
      <c r="M51" s="290">
        <v>10</v>
      </c>
      <c r="N51" s="294"/>
      <c r="O51" s="290"/>
      <c r="P51" s="290"/>
      <c r="Q51" s="294"/>
      <c r="R51" s="290"/>
      <c r="S51" s="290"/>
      <c r="T51" s="294"/>
      <c r="U51" s="290"/>
      <c r="V51" s="290"/>
      <c r="W51" s="294"/>
      <c r="X51" s="290"/>
      <c r="Y51" s="290"/>
      <c r="Z51" s="294"/>
      <c r="AA51" s="290"/>
      <c r="AB51" s="290"/>
      <c r="AC51" s="378"/>
      <c r="AD51" s="378"/>
      <c r="AE51" s="375"/>
    </row>
    <row r="52" spans="1:132" s="99" customFormat="1" ht="39" customHeight="1">
      <c r="A52" s="211" t="s">
        <v>239</v>
      </c>
      <c r="B52" s="25" t="s">
        <v>117</v>
      </c>
      <c r="C52" s="41" t="s">
        <v>176</v>
      </c>
      <c r="D52" s="28" t="s">
        <v>238</v>
      </c>
      <c r="E52" s="57"/>
      <c r="F52" s="290"/>
      <c r="G52" s="290"/>
      <c r="H52" s="294"/>
      <c r="I52" s="290"/>
      <c r="J52" s="290"/>
      <c r="K52" s="294"/>
      <c r="L52" s="290"/>
      <c r="M52" s="290"/>
      <c r="N52" s="49">
        <v>1</v>
      </c>
      <c r="O52" s="290">
        <v>15</v>
      </c>
      <c r="P52" s="290">
        <v>10</v>
      </c>
      <c r="Q52" s="294"/>
      <c r="R52" s="290"/>
      <c r="S52" s="290"/>
      <c r="T52" s="294"/>
      <c r="U52" s="290"/>
      <c r="V52" s="290"/>
      <c r="W52" s="294"/>
      <c r="X52" s="290"/>
      <c r="Y52" s="290"/>
      <c r="Z52" s="294"/>
      <c r="AA52" s="290"/>
      <c r="AB52" s="290"/>
      <c r="AC52" s="379"/>
      <c r="AD52" s="379"/>
      <c r="AE52" s="376"/>
    </row>
    <row r="53" spans="1:132" s="99" customFormat="1" ht="39" customHeight="1">
      <c r="A53" s="217" t="s">
        <v>315</v>
      </c>
      <c r="B53" s="25" t="s">
        <v>117</v>
      </c>
      <c r="C53" s="42" t="s">
        <v>350</v>
      </c>
      <c r="D53" s="28" t="s">
        <v>114</v>
      </c>
      <c r="E53" s="49">
        <v>4</v>
      </c>
      <c r="F53" s="290">
        <v>7.5</v>
      </c>
      <c r="G53" s="290">
        <v>92.5</v>
      </c>
      <c r="H53" s="294"/>
      <c r="I53" s="290"/>
      <c r="J53" s="290"/>
      <c r="K53" s="294"/>
      <c r="L53" s="290"/>
      <c r="M53" s="290"/>
      <c r="N53" s="294"/>
      <c r="O53" s="290"/>
      <c r="P53" s="290"/>
      <c r="Q53" s="294"/>
      <c r="R53" s="290"/>
      <c r="S53" s="290"/>
      <c r="T53" s="294"/>
      <c r="U53" s="290"/>
      <c r="V53" s="290"/>
      <c r="W53" s="294"/>
      <c r="X53" s="290"/>
      <c r="Y53" s="290"/>
      <c r="Z53" s="294"/>
      <c r="AA53" s="290"/>
      <c r="AB53" s="290"/>
      <c r="AC53" s="290">
        <f>SUM(F53)</f>
        <v>7.5</v>
      </c>
      <c r="AD53" s="290">
        <f>SUM(G53)</f>
        <v>92.5</v>
      </c>
      <c r="AE53" s="49">
        <f>SUM(E53)</f>
        <v>4</v>
      </c>
    </row>
    <row r="54" spans="1:132" s="99" customFormat="1" ht="39" customHeight="1">
      <c r="A54" s="211" t="s">
        <v>86</v>
      </c>
      <c r="B54" s="25" t="s">
        <v>116</v>
      </c>
      <c r="C54" s="42" t="s">
        <v>120</v>
      </c>
      <c r="D54" s="28" t="s">
        <v>114</v>
      </c>
      <c r="E54" s="49">
        <v>1</v>
      </c>
      <c r="F54" s="290">
        <v>7</v>
      </c>
      <c r="G54" s="290">
        <v>18</v>
      </c>
      <c r="H54" s="294"/>
      <c r="I54" s="290"/>
      <c r="J54" s="290"/>
      <c r="K54" s="294"/>
      <c r="L54" s="290"/>
      <c r="M54" s="290"/>
      <c r="N54" s="294"/>
      <c r="O54" s="290"/>
      <c r="P54" s="290"/>
      <c r="Q54" s="294"/>
      <c r="R54" s="290"/>
      <c r="S54" s="290"/>
      <c r="T54" s="294"/>
      <c r="U54" s="290"/>
      <c r="V54" s="290"/>
      <c r="W54" s="294"/>
      <c r="X54" s="290"/>
      <c r="Y54" s="290"/>
      <c r="Z54" s="294"/>
      <c r="AA54" s="290"/>
      <c r="AB54" s="290"/>
      <c r="AC54" s="377">
        <f>SUM(F54,I55,L56,O57,R58,U59,X60,AA61)</f>
        <v>56</v>
      </c>
      <c r="AD54" s="377">
        <f>SUM(G54,J55,M56,P57,S58,V59,Y60,AB61)</f>
        <v>144</v>
      </c>
      <c r="AE54" s="374">
        <f>SUM(E54,H55,K56,N57,Q58,T59,W60,Z61,)</f>
        <v>8</v>
      </c>
    </row>
    <row r="55" spans="1:132" s="99" customFormat="1" ht="39" customHeight="1">
      <c r="A55" s="322" t="s">
        <v>87</v>
      </c>
      <c r="B55" s="25" t="s">
        <v>116</v>
      </c>
      <c r="C55" s="42" t="s">
        <v>120</v>
      </c>
      <c r="D55" s="28" t="s">
        <v>114</v>
      </c>
      <c r="E55" s="294"/>
      <c r="F55" s="290"/>
      <c r="G55" s="290"/>
      <c r="H55" s="49">
        <v>1</v>
      </c>
      <c r="I55" s="290">
        <v>7</v>
      </c>
      <c r="J55" s="290">
        <v>18</v>
      </c>
      <c r="K55" s="294"/>
      <c r="L55" s="290"/>
      <c r="M55" s="290"/>
      <c r="N55" s="294"/>
      <c r="O55" s="290"/>
      <c r="P55" s="290"/>
      <c r="Q55" s="294"/>
      <c r="R55" s="290"/>
      <c r="S55" s="290"/>
      <c r="T55" s="294"/>
      <c r="U55" s="290"/>
      <c r="V55" s="290"/>
      <c r="W55" s="294"/>
      <c r="X55" s="290"/>
      <c r="Y55" s="290"/>
      <c r="Z55" s="294"/>
      <c r="AA55" s="290"/>
      <c r="AB55" s="290"/>
      <c r="AC55" s="378"/>
      <c r="AD55" s="378"/>
      <c r="AE55" s="375"/>
    </row>
    <row r="56" spans="1:132" s="99" customFormat="1" ht="39" customHeight="1">
      <c r="A56" s="322" t="s">
        <v>88</v>
      </c>
      <c r="B56" s="25" t="s">
        <v>116</v>
      </c>
      <c r="C56" s="42" t="s">
        <v>120</v>
      </c>
      <c r="D56" s="28" t="s">
        <v>114</v>
      </c>
      <c r="E56" s="294"/>
      <c r="F56" s="290"/>
      <c r="G56" s="290"/>
      <c r="H56" s="294"/>
      <c r="I56" s="290"/>
      <c r="J56" s="290"/>
      <c r="K56" s="49">
        <v>1</v>
      </c>
      <c r="L56" s="290">
        <v>7</v>
      </c>
      <c r="M56" s="290">
        <v>18</v>
      </c>
      <c r="N56" s="294"/>
      <c r="O56" s="290"/>
      <c r="P56" s="290"/>
      <c r="Q56" s="294"/>
      <c r="R56" s="290"/>
      <c r="S56" s="290"/>
      <c r="T56" s="294"/>
      <c r="U56" s="290"/>
      <c r="V56" s="290"/>
      <c r="W56" s="294"/>
      <c r="X56" s="290"/>
      <c r="Y56" s="290"/>
      <c r="Z56" s="294"/>
      <c r="AA56" s="290"/>
      <c r="AB56" s="290"/>
      <c r="AC56" s="378"/>
      <c r="AD56" s="378"/>
      <c r="AE56" s="375"/>
    </row>
    <row r="57" spans="1:132" s="99" customFormat="1" ht="39" customHeight="1">
      <c r="A57" s="322" t="s">
        <v>89</v>
      </c>
      <c r="B57" s="25" t="s">
        <v>116</v>
      </c>
      <c r="C57" s="42" t="s">
        <v>120</v>
      </c>
      <c r="D57" s="28" t="s">
        <v>114</v>
      </c>
      <c r="E57" s="294"/>
      <c r="F57" s="290"/>
      <c r="G57" s="290"/>
      <c r="H57" s="294"/>
      <c r="I57" s="290"/>
      <c r="J57" s="290"/>
      <c r="K57" s="294"/>
      <c r="L57" s="290"/>
      <c r="M57" s="290"/>
      <c r="N57" s="49">
        <v>1</v>
      </c>
      <c r="O57" s="290">
        <v>7</v>
      </c>
      <c r="P57" s="290">
        <v>18</v>
      </c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378"/>
      <c r="AD57" s="378"/>
      <c r="AE57" s="375"/>
    </row>
    <row r="58" spans="1:132" s="99" customFormat="1" ht="39" customHeight="1">
      <c r="A58" s="322" t="s">
        <v>90</v>
      </c>
      <c r="B58" s="25" t="s">
        <v>116</v>
      </c>
      <c r="C58" s="42" t="s">
        <v>120</v>
      </c>
      <c r="D58" s="28" t="s">
        <v>114</v>
      </c>
      <c r="E58" s="294"/>
      <c r="F58" s="290"/>
      <c r="G58" s="290"/>
      <c r="H58" s="294"/>
      <c r="I58" s="290"/>
      <c r="J58" s="290"/>
      <c r="K58" s="294"/>
      <c r="L58" s="290"/>
      <c r="M58" s="290"/>
      <c r="N58" s="294"/>
      <c r="O58" s="290"/>
      <c r="P58" s="290"/>
      <c r="Q58" s="49">
        <v>1</v>
      </c>
      <c r="R58" s="290">
        <v>7</v>
      </c>
      <c r="S58" s="290">
        <v>18</v>
      </c>
      <c r="T58" s="294"/>
      <c r="U58" s="290"/>
      <c r="V58" s="290"/>
      <c r="W58" s="294"/>
      <c r="X58" s="290"/>
      <c r="Y58" s="290"/>
      <c r="Z58" s="294"/>
      <c r="AA58" s="290"/>
      <c r="AB58" s="290"/>
      <c r="AC58" s="378"/>
      <c r="AD58" s="378"/>
      <c r="AE58" s="375"/>
    </row>
    <row r="59" spans="1:132" s="99" customFormat="1" ht="39" customHeight="1">
      <c r="A59" s="322" t="s">
        <v>91</v>
      </c>
      <c r="B59" s="25" t="s">
        <v>116</v>
      </c>
      <c r="C59" s="42" t="s">
        <v>120</v>
      </c>
      <c r="D59" s="28" t="s">
        <v>114</v>
      </c>
      <c r="E59" s="294"/>
      <c r="F59" s="290"/>
      <c r="G59" s="290"/>
      <c r="H59" s="294"/>
      <c r="I59" s="290"/>
      <c r="J59" s="290"/>
      <c r="K59" s="294"/>
      <c r="L59" s="290"/>
      <c r="M59" s="290"/>
      <c r="N59" s="294"/>
      <c r="O59" s="290"/>
      <c r="P59" s="290"/>
      <c r="Q59" s="294"/>
      <c r="R59" s="290"/>
      <c r="S59" s="290"/>
      <c r="T59" s="49">
        <v>1</v>
      </c>
      <c r="U59" s="290">
        <v>7</v>
      </c>
      <c r="V59" s="290">
        <v>18</v>
      </c>
      <c r="W59" s="294"/>
      <c r="X59" s="290"/>
      <c r="Y59" s="290"/>
      <c r="Z59" s="294"/>
      <c r="AA59" s="290"/>
      <c r="AB59" s="290"/>
      <c r="AC59" s="378"/>
      <c r="AD59" s="378"/>
      <c r="AE59" s="375"/>
    </row>
    <row r="60" spans="1:132" s="99" customFormat="1" ht="39" customHeight="1">
      <c r="A60" s="322" t="s">
        <v>92</v>
      </c>
      <c r="B60" s="25" t="s">
        <v>116</v>
      </c>
      <c r="C60" s="42" t="s">
        <v>120</v>
      </c>
      <c r="D60" s="28" t="s">
        <v>114</v>
      </c>
      <c r="E60" s="294"/>
      <c r="F60" s="290"/>
      <c r="G60" s="290"/>
      <c r="H60" s="294"/>
      <c r="I60" s="290"/>
      <c r="J60" s="290"/>
      <c r="K60" s="294"/>
      <c r="L60" s="290"/>
      <c r="M60" s="290"/>
      <c r="N60" s="294"/>
      <c r="O60" s="290"/>
      <c r="P60" s="290"/>
      <c r="Q60" s="294"/>
      <c r="R60" s="290"/>
      <c r="S60" s="290"/>
      <c r="T60" s="294"/>
      <c r="U60" s="290"/>
      <c r="V60" s="290"/>
      <c r="W60" s="49">
        <v>1</v>
      </c>
      <c r="X60" s="290">
        <v>7</v>
      </c>
      <c r="Y60" s="290">
        <v>18</v>
      </c>
      <c r="Z60" s="294"/>
      <c r="AA60" s="290"/>
      <c r="AB60" s="290"/>
      <c r="AC60" s="378"/>
      <c r="AD60" s="378"/>
      <c r="AE60" s="375"/>
    </row>
    <row r="61" spans="1:132" s="99" customFormat="1" ht="39" customHeight="1">
      <c r="A61" s="322" t="s">
        <v>93</v>
      </c>
      <c r="B61" s="25" t="s">
        <v>116</v>
      </c>
      <c r="C61" s="42" t="s">
        <v>120</v>
      </c>
      <c r="D61" s="28" t="s">
        <v>114</v>
      </c>
      <c r="E61" s="294"/>
      <c r="F61" s="290"/>
      <c r="G61" s="290"/>
      <c r="H61" s="294"/>
      <c r="I61" s="290"/>
      <c r="J61" s="290"/>
      <c r="K61" s="294"/>
      <c r="L61" s="290"/>
      <c r="M61" s="290"/>
      <c r="N61" s="294"/>
      <c r="O61" s="290"/>
      <c r="P61" s="290"/>
      <c r="Q61" s="294"/>
      <c r="R61" s="290"/>
      <c r="S61" s="290"/>
      <c r="T61" s="294"/>
      <c r="U61" s="290"/>
      <c r="V61" s="290"/>
      <c r="W61" s="294"/>
      <c r="X61" s="290"/>
      <c r="Y61" s="290"/>
      <c r="Z61" s="49">
        <v>1</v>
      </c>
      <c r="AA61" s="46">
        <v>7</v>
      </c>
      <c r="AB61" s="46">
        <v>18</v>
      </c>
      <c r="AC61" s="379"/>
      <c r="AD61" s="379"/>
      <c r="AE61" s="376"/>
    </row>
    <row r="62" spans="1:132" s="99" customFormat="1" ht="39" customHeight="1">
      <c r="A62" s="263" t="s">
        <v>233</v>
      </c>
      <c r="B62" s="25" t="s">
        <v>116</v>
      </c>
      <c r="C62" s="42" t="s">
        <v>354</v>
      </c>
      <c r="D62" s="28" t="s">
        <v>114</v>
      </c>
      <c r="E62" s="57"/>
      <c r="F62" s="290"/>
      <c r="G62" s="290"/>
      <c r="H62" s="294"/>
      <c r="I62" s="290"/>
      <c r="J62" s="290"/>
      <c r="K62" s="294"/>
      <c r="L62" s="290"/>
      <c r="M62" s="290"/>
      <c r="N62" s="294"/>
      <c r="O62" s="290"/>
      <c r="P62" s="290"/>
      <c r="Q62" s="49">
        <v>1</v>
      </c>
      <c r="R62" s="290">
        <v>15</v>
      </c>
      <c r="S62" s="290">
        <v>10</v>
      </c>
      <c r="T62" s="294"/>
      <c r="U62" s="290"/>
      <c r="V62" s="290"/>
      <c r="W62" s="294"/>
      <c r="X62" s="290"/>
      <c r="Y62" s="290"/>
      <c r="Z62" s="294"/>
      <c r="AA62" s="290"/>
      <c r="AB62" s="290"/>
      <c r="AC62" s="377">
        <f>SUM(R62,U63)</f>
        <v>30</v>
      </c>
      <c r="AD62" s="377">
        <f>SUM(S62,V63)</f>
        <v>20</v>
      </c>
      <c r="AE62" s="374">
        <f>SUM(Q62,T63)</f>
        <v>2</v>
      </c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</row>
    <row r="63" spans="1:132" s="99" customFormat="1" ht="39" customHeight="1">
      <c r="A63" s="263" t="s">
        <v>232</v>
      </c>
      <c r="B63" s="28" t="s">
        <v>116</v>
      </c>
      <c r="C63" s="42" t="s">
        <v>354</v>
      </c>
      <c r="D63" s="323" t="s">
        <v>233</v>
      </c>
      <c r="E63" s="57"/>
      <c r="F63" s="290"/>
      <c r="G63" s="290"/>
      <c r="H63" s="294"/>
      <c r="I63" s="290"/>
      <c r="J63" s="290"/>
      <c r="K63" s="294"/>
      <c r="L63" s="290"/>
      <c r="M63" s="290"/>
      <c r="N63" s="294"/>
      <c r="O63" s="290"/>
      <c r="P63" s="290"/>
      <c r="Q63" s="294"/>
      <c r="R63" s="290"/>
      <c r="S63" s="290"/>
      <c r="T63" s="49">
        <v>1</v>
      </c>
      <c r="U63" s="290">
        <v>15</v>
      </c>
      <c r="V63" s="290">
        <v>10</v>
      </c>
      <c r="W63" s="294"/>
      <c r="X63" s="290"/>
      <c r="Y63" s="290"/>
      <c r="Z63" s="294"/>
      <c r="AA63" s="290"/>
      <c r="AB63" s="290"/>
      <c r="AC63" s="379"/>
      <c r="AD63" s="379"/>
      <c r="AE63" s="376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</row>
    <row r="64" spans="1:132" s="146" customFormat="1" ht="39" customHeight="1">
      <c r="A64" s="383" t="s">
        <v>366</v>
      </c>
      <c r="B64" s="384"/>
      <c r="C64" s="384"/>
      <c r="D64" s="385"/>
      <c r="E64" s="474">
        <f>SUM(AE65:AE82)</f>
        <v>42</v>
      </c>
      <c r="F64" s="475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  <c r="V64" s="475"/>
      <c r="W64" s="475"/>
      <c r="X64" s="475"/>
      <c r="Y64" s="475"/>
      <c r="Z64" s="475"/>
      <c r="AA64" s="475"/>
      <c r="AB64" s="475"/>
      <c r="AC64" s="329"/>
      <c r="AD64" s="329"/>
      <c r="AE64" s="330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</row>
    <row r="65" spans="1:132" s="99" customFormat="1" ht="39" customHeight="1">
      <c r="A65" s="213" t="s">
        <v>97</v>
      </c>
      <c r="B65" s="24" t="s">
        <v>116</v>
      </c>
      <c r="C65" s="42" t="s">
        <v>119</v>
      </c>
      <c r="D65" s="28" t="s">
        <v>114</v>
      </c>
      <c r="E65" s="55">
        <v>2</v>
      </c>
      <c r="F65" s="46">
        <v>22.5</v>
      </c>
      <c r="G65" s="46">
        <v>27.5</v>
      </c>
      <c r="H65" s="294"/>
      <c r="I65" s="46"/>
      <c r="J65" s="46"/>
      <c r="K65" s="294"/>
      <c r="L65" s="46"/>
      <c r="M65" s="46"/>
      <c r="N65" s="294"/>
      <c r="O65" s="290"/>
      <c r="P65" s="290"/>
      <c r="Q65" s="294"/>
      <c r="R65" s="290"/>
      <c r="S65" s="290"/>
      <c r="T65" s="294"/>
      <c r="U65" s="290"/>
      <c r="V65" s="290"/>
      <c r="W65" s="294"/>
      <c r="X65" s="290"/>
      <c r="Y65" s="290"/>
      <c r="Z65" s="294"/>
      <c r="AA65" s="290"/>
      <c r="AB65" s="290"/>
      <c r="AC65" s="466">
        <f>SUM(F65,I66,L67)</f>
        <v>67.5</v>
      </c>
      <c r="AD65" s="466">
        <f>SUM(G65,J66,M67)</f>
        <v>82.5</v>
      </c>
      <c r="AE65" s="374">
        <f>SUM(E65,H66,K67)</f>
        <v>6</v>
      </c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</row>
    <row r="66" spans="1:132" s="99" customFormat="1" ht="39" customHeight="1">
      <c r="A66" s="213" t="s">
        <v>98</v>
      </c>
      <c r="B66" s="24" t="s">
        <v>116</v>
      </c>
      <c r="C66" s="42" t="s">
        <v>119</v>
      </c>
      <c r="D66" s="28" t="s">
        <v>97</v>
      </c>
      <c r="E66" s="57"/>
      <c r="F66" s="46"/>
      <c r="G66" s="46"/>
      <c r="H66" s="49">
        <v>2</v>
      </c>
      <c r="I66" s="46">
        <v>22.5</v>
      </c>
      <c r="J66" s="46">
        <v>27.5</v>
      </c>
      <c r="K66" s="294"/>
      <c r="L66" s="46"/>
      <c r="M66" s="46"/>
      <c r="N66" s="294"/>
      <c r="O66" s="290"/>
      <c r="P66" s="290"/>
      <c r="Q66" s="294"/>
      <c r="R66" s="290"/>
      <c r="S66" s="290"/>
      <c r="T66" s="294"/>
      <c r="U66" s="290"/>
      <c r="V66" s="290"/>
      <c r="W66" s="294"/>
      <c r="X66" s="290"/>
      <c r="Y66" s="290"/>
      <c r="Z66" s="294"/>
      <c r="AA66" s="290"/>
      <c r="AB66" s="290"/>
      <c r="AC66" s="491"/>
      <c r="AD66" s="491"/>
      <c r="AE66" s="37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</row>
    <row r="67" spans="1:132" s="99" customFormat="1" ht="39" customHeight="1">
      <c r="A67" s="213" t="s">
        <v>99</v>
      </c>
      <c r="B67" s="24" t="s">
        <v>116</v>
      </c>
      <c r="C67" s="42" t="s">
        <v>119</v>
      </c>
      <c r="D67" s="28" t="s">
        <v>98</v>
      </c>
      <c r="E67" s="57"/>
      <c r="F67" s="46"/>
      <c r="G67" s="46"/>
      <c r="H67" s="294"/>
      <c r="I67" s="46"/>
      <c r="J67" s="46"/>
      <c r="K67" s="49">
        <v>2</v>
      </c>
      <c r="L67" s="46">
        <v>22.5</v>
      </c>
      <c r="M67" s="46">
        <v>27.5</v>
      </c>
      <c r="N67" s="294"/>
      <c r="O67" s="290"/>
      <c r="P67" s="290"/>
      <c r="Q67" s="294"/>
      <c r="R67" s="290"/>
      <c r="S67" s="290"/>
      <c r="T67" s="294"/>
      <c r="U67" s="290"/>
      <c r="V67" s="290"/>
      <c r="W67" s="294"/>
      <c r="X67" s="290"/>
      <c r="Y67" s="290"/>
      <c r="Z67" s="294"/>
      <c r="AA67" s="290"/>
      <c r="AB67" s="290"/>
      <c r="AC67" s="467"/>
      <c r="AD67" s="467"/>
      <c r="AE67" s="376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</row>
    <row r="68" spans="1:132" s="99" customFormat="1" ht="39" customHeight="1">
      <c r="A68" s="214" t="s">
        <v>100</v>
      </c>
      <c r="B68" s="37" t="s">
        <v>116</v>
      </c>
      <c r="C68" s="42" t="s">
        <v>119</v>
      </c>
      <c r="D68" s="28" t="s">
        <v>114</v>
      </c>
      <c r="E68" s="49">
        <v>3</v>
      </c>
      <c r="F68" s="46">
        <v>30</v>
      </c>
      <c r="G68" s="46">
        <v>45</v>
      </c>
      <c r="H68" s="294"/>
      <c r="I68" s="46"/>
      <c r="J68" s="46"/>
      <c r="K68" s="294"/>
      <c r="L68" s="46"/>
      <c r="M68" s="46"/>
      <c r="N68" s="294"/>
      <c r="O68" s="46"/>
      <c r="P68" s="46"/>
      <c r="Q68" s="294"/>
      <c r="R68" s="290"/>
      <c r="S68" s="290"/>
      <c r="T68" s="294"/>
      <c r="U68" s="290"/>
      <c r="V68" s="290"/>
      <c r="W68" s="294"/>
      <c r="X68" s="290"/>
      <c r="Y68" s="290"/>
      <c r="Z68" s="294"/>
      <c r="AA68" s="290"/>
      <c r="AB68" s="290"/>
      <c r="AC68" s="386">
        <f>SUM( F68,I69,L70,O71)</f>
        <v>120</v>
      </c>
      <c r="AD68" s="386">
        <f>SUM(G68,J69,M70,P71)</f>
        <v>180</v>
      </c>
      <c r="AE68" s="374">
        <f>SUM(E68,H69,K70,N71)</f>
        <v>12</v>
      </c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</row>
    <row r="69" spans="1:132" s="99" customFormat="1" ht="39" customHeight="1">
      <c r="A69" s="214" t="s">
        <v>101</v>
      </c>
      <c r="B69" s="37" t="s">
        <v>116</v>
      </c>
      <c r="C69" s="42" t="s">
        <v>119</v>
      </c>
      <c r="D69" s="28" t="s">
        <v>100</v>
      </c>
      <c r="E69" s="294"/>
      <c r="F69" s="46"/>
      <c r="G69" s="46"/>
      <c r="H69" s="49">
        <v>3</v>
      </c>
      <c r="I69" s="46">
        <v>30</v>
      </c>
      <c r="J69" s="46">
        <v>45</v>
      </c>
      <c r="K69" s="294"/>
      <c r="L69" s="46"/>
      <c r="M69" s="46"/>
      <c r="N69" s="294"/>
      <c r="O69" s="46"/>
      <c r="P69" s="46"/>
      <c r="Q69" s="294"/>
      <c r="R69" s="290"/>
      <c r="S69" s="290"/>
      <c r="T69" s="294"/>
      <c r="U69" s="290"/>
      <c r="V69" s="290"/>
      <c r="W69" s="294"/>
      <c r="X69" s="290"/>
      <c r="Y69" s="290"/>
      <c r="Z69" s="294"/>
      <c r="AA69" s="290"/>
      <c r="AB69" s="290"/>
      <c r="AC69" s="390"/>
      <c r="AD69" s="390"/>
      <c r="AE69" s="37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</row>
    <row r="70" spans="1:132" s="99" customFormat="1" ht="39" customHeight="1">
      <c r="A70" s="214" t="s">
        <v>102</v>
      </c>
      <c r="B70" s="37" t="s">
        <v>116</v>
      </c>
      <c r="C70" s="42" t="s">
        <v>119</v>
      </c>
      <c r="D70" s="28" t="s">
        <v>101</v>
      </c>
      <c r="E70" s="294"/>
      <c r="F70" s="46"/>
      <c r="G70" s="46"/>
      <c r="H70" s="294"/>
      <c r="I70" s="46"/>
      <c r="J70" s="46"/>
      <c r="K70" s="49">
        <v>3</v>
      </c>
      <c r="L70" s="46">
        <v>30</v>
      </c>
      <c r="M70" s="46">
        <v>45</v>
      </c>
      <c r="N70" s="294"/>
      <c r="O70" s="46"/>
      <c r="P70" s="46"/>
      <c r="Q70" s="294"/>
      <c r="R70" s="290"/>
      <c r="S70" s="290"/>
      <c r="T70" s="294"/>
      <c r="U70" s="290"/>
      <c r="V70" s="290"/>
      <c r="W70" s="294"/>
      <c r="X70" s="290"/>
      <c r="Y70" s="290"/>
      <c r="Z70" s="294"/>
      <c r="AA70" s="290"/>
      <c r="AB70" s="290"/>
      <c r="AC70" s="390"/>
      <c r="AD70" s="390"/>
      <c r="AE70" s="37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</row>
    <row r="71" spans="1:132" s="99" customFormat="1" ht="39" customHeight="1">
      <c r="A71" s="214" t="s">
        <v>103</v>
      </c>
      <c r="B71" s="37" t="s">
        <v>116</v>
      </c>
      <c r="C71" s="42" t="s">
        <v>119</v>
      </c>
      <c r="D71" s="28" t="s">
        <v>102</v>
      </c>
      <c r="E71" s="294"/>
      <c r="F71" s="46"/>
      <c r="G71" s="46"/>
      <c r="H71" s="294"/>
      <c r="I71" s="46"/>
      <c r="J71" s="46"/>
      <c r="K71" s="294"/>
      <c r="L71" s="46"/>
      <c r="M71" s="46"/>
      <c r="N71" s="49">
        <v>3</v>
      </c>
      <c r="O71" s="46">
        <v>30</v>
      </c>
      <c r="P71" s="46">
        <v>45</v>
      </c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387"/>
      <c r="AD71" s="387"/>
      <c r="AE71" s="376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</row>
    <row r="72" spans="1:132" s="99" customFormat="1" ht="39" customHeight="1">
      <c r="A72" s="214" t="s">
        <v>107</v>
      </c>
      <c r="B72" s="24" t="s">
        <v>116</v>
      </c>
      <c r="C72" s="42" t="s">
        <v>119</v>
      </c>
      <c r="D72" s="28" t="s">
        <v>114</v>
      </c>
      <c r="E72" s="49">
        <v>2</v>
      </c>
      <c r="F72" s="46">
        <v>30</v>
      </c>
      <c r="G72" s="46">
        <v>20</v>
      </c>
      <c r="H72" s="294"/>
      <c r="I72" s="46"/>
      <c r="J72" s="46"/>
      <c r="K72" s="294"/>
      <c r="L72" s="46"/>
      <c r="M72" s="46"/>
      <c r="N72" s="294"/>
      <c r="O72" s="46"/>
      <c r="P72" s="46"/>
      <c r="Q72" s="294"/>
      <c r="R72" s="290"/>
      <c r="S72" s="290"/>
      <c r="T72" s="294"/>
      <c r="U72" s="290"/>
      <c r="V72" s="290"/>
      <c r="W72" s="294"/>
      <c r="X72" s="290"/>
      <c r="Y72" s="290"/>
      <c r="Z72" s="294"/>
      <c r="AA72" s="290"/>
      <c r="AB72" s="290"/>
      <c r="AC72" s="386">
        <f>SUM( F72,I73,L74,O75)</f>
        <v>120</v>
      </c>
      <c r="AD72" s="386">
        <f>SUM(G72,J73,M74,P75)</f>
        <v>80</v>
      </c>
      <c r="AE72" s="374">
        <f>SUM(E72,H73,,K74,N75)</f>
        <v>8</v>
      </c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</row>
    <row r="73" spans="1:132" s="99" customFormat="1" ht="39" customHeight="1">
      <c r="A73" s="214" t="s">
        <v>106</v>
      </c>
      <c r="B73" s="24" t="s">
        <v>116</v>
      </c>
      <c r="C73" s="42" t="s">
        <v>119</v>
      </c>
      <c r="D73" s="28" t="s">
        <v>114</v>
      </c>
      <c r="E73" s="294"/>
      <c r="F73" s="46"/>
      <c r="G73" s="46"/>
      <c r="H73" s="49">
        <v>2</v>
      </c>
      <c r="I73" s="46">
        <v>30</v>
      </c>
      <c r="J73" s="46">
        <v>20</v>
      </c>
      <c r="K73" s="294"/>
      <c r="L73" s="46"/>
      <c r="M73" s="46"/>
      <c r="N73" s="294"/>
      <c r="O73" s="46"/>
      <c r="P73" s="46"/>
      <c r="Q73" s="294"/>
      <c r="R73" s="290"/>
      <c r="S73" s="290"/>
      <c r="T73" s="294"/>
      <c r="U73" s="290"/>
      <c r="V73" s="290"/>
      <c r="W73" s="294"/>
      <c r="X73" s="290"/>
      <c r="Y73" s="290"/>
      <c r="Z73" s="294"/>
      <c r="AA73" s="290"/>
      <c r="AB73" s="290"/>
      <c r="AC73" s="390"/>
      <c r="AD73" s="390"/>
      <c r="AE73" s="37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</row>
    <row r="74" spans="1:132" s="99" customFormat="1" ht="39" customHeight="1">
      <c r="A74" s="214" t="s">
        <v>105</v>
      </c>
      <c r="B74" s="24" t="s">
        <v>116</v>
      </c>
      <c r="C74" s="42" t="s">
        <v>119</v>
      </c>
      <c r="D74" s="28" t="s">
        <v>114</v>
      </c>
      <c r="E74" s="294"/>
      <c r="F74" s="46"/>
      <c r="G74" s="46"/>
      <c r="H74" s="294"/>
      <c r="I74" s="46"/>
      <c r="J74" s="46"/>
      <c r="K74" s="49">
        <v>2</v>
      </c>
      <c r="L74" s="46">
        <v>30</v>
      </c>
      <c r="M74" s="46">
        <v>20</v>
      </c>
      <c r="N74" s="294"/>
      <c r="O74" s="46"/>
      <c r="P74" s="46"/>
      <c r="Q74" s="294"/>
      <c r="R74" s="290"/>
      <c r="S74" s="290"/>
      <c r="T74" s="294"/>
      <c r="U74" s="290"/>
      <c r="V74" s="290"/>
      <c r="W74" s="294"/>
      <c r="X74" s="290"/>
      <c r="Y74" s="290"/>
      <c r="Z74" s="294"/>
      <c r="AA74" s="290"/>
      <c r="AB74" s="290"/>
      <c r="AC74" s="390"/>
      <c r="AD74" s="390"/>
      <c r="AE74" s="37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</row>
    <row r="75" spans="1:132" s="99" customFormat="1" ht="39" customHeight="1">
      <c r="A75" s="214" t="s">
        <v>104</v>
      </c>
      <c r="B75" s="24" t="s">
        <v>116</v>
      </c>
      <c r="C75" s="42" t="s">
        <v>119</v>
      </c>
      <c r="D75" s="28" t="s">
        <v>114</v>
      </c>
      <c r="E75" s="294"/>
      <c r="F75" s="46"/>
      <c r="G75" s="46"/>
      <c r="H75" s="294"/>
      <c r="I75" s="46"/>
      <c r="J75" s="46"/>
      <c r="K75" s="294"/>
      <c r="L75" s="46"/>
      <c r="M75" s="46"/>
      <c r="N75" s="49">
        <v>2</v>
      </c>
      <c r="O75" s="46">
        <v>30</v>
      </c>
      <c r="P75" s="46">
        <v>20</v>
      </c>
      <c r="Q75" s="294"/>
      <c r="R75" s="290"/>
      <c r="S75" s="290"/>
      <c r="T75" s="294"/>
      <c r="U75" s="290"/>
      <c r="V75" s="290"/>
      <c r="W75" s="294"/>
      <c r="X75" s="290"/>
      <c r="Y75" s="290"/>
      <c r="Z75" s="294"/>
      <c r="AA75" s="290"/>
      <c r="AB75" s="290"/>
      <c r="AC75" s="387"/>
      <c r="AD75" s="387"/>
      <c r="AE75" s="376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</row>
    <row r="76" spans="1:132" s="99" customFormat="1" ht="39" customHeight="1">
      <c r="A76" s="213" t="s">
        <v>108</v>
      </c>
      <c r="B76" s="24" t="s">
        <v>116</v>
      </c>
      <c r="C76" s="41" t="s">
        <v>158</v>
      </c>
      <c r="D76" s="28" t="s">
        <v>114</v>
      </c>
      <c r="E76" s="57"/>
      <c r="F76" s="46"/>
      <c r="G76" s="46"/>
      <c r="H76" s="294"/>
      <c r="I76" s="46"/>
      <c r="J76" s="46"/>
      <c r="K76" s="49">
        <v>2</v>
      </c>
      <c r="L76" s="46">
        <v>30</v>
      </c>
      <c r="M76" s="46">
        <v>20</v>
      </c>
      <c r="N76" s="294"/>
      <c r="O76" s="290"/>
      <c r="P76" s="290"/>
      <c r="Q76" s="294"/>
      <c r="R76" s="290"/>
      <c r="S76" s="290"/>
      <c r="T76" s="294"/>
      <c r="U76" s="290"/>
      <c r="V76" s="290"/>
      <c r="W76" s="294"/>
      <c r="X76" s="290"/>
      <c r="Y76" s="290"/>
      <c r="Z76" s="294"/>
      <c r="AA76" s="290"/>
      <c r="AB76" s="290"/>
      <c r="AC76" s="464">
        <f>SUM(L76,O77)</f>
        <v>60</v>
      </c>
      <c r="AD76" s="464">
        <f>SUM(M76,P77)</f>
        <v>40</v>
      </c>
      <c r="AE76" s="374">
        <f>SUM(K76,N77)</f>
        <v>4</v>
      </c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</row>
    <row r="77" spans="1:132" s="99" customFormat="1" ht="39" customHeight="1">
      <c r="A77" s="213" t="s">
        <v>109</v>
      </c>
      <c r="B77" s="24" t="s">
        <v>116</v>
      </c>
      <c r="C77" s="41" t="s">
        <v>158</v>
      </c>
      <c r="D77" s="28" t="s">
        <v>114</v>
      </c>
      <c r="E77" s="57"/>
      <c r="F77" s="46"/>
      <c r="G77" s="46"/>
      <c r="H77" s="294"/>
      <c r="I77" s="46"/>
      <c r="J77" s="46"/>
      <c r="K77" s="294"/>
      <c r="L77" s="46"/>
      <c r="M77" s="46"/>
      <c r="N77" s="49">
        <v>2</v>
      </c>
      <c r="O77" s="290">
        <v>30</v>
      </c>
      <c r="P77" s="290">
        <v>20</v>
      </c>
      <c r="Q77" s="294"/>
      <c r="R77" s="290"/>
      <c r="S77" s="290"/>
      <c r="T77" s="294"/>
      <c r="U77" s="290"/>
      <c r="V77" s="290"/>
      <c r="W77" s="294"/>
      <c r="X77" s="290"/>
      <c r="Y77" s="290"/>
      <c r="Z77" s="294"/>
      <c r="AA77" s="290"/>
      <c r="AB77" s="290"/>
      <c r="AC77" s="465"/>
      <c r="AD77" s="465"/>
      <c r="AE77" s="376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</row>
    <row r="78" spans="1:132" s="99" customFormat="1" ht="39" customHeight="1">
      <c r="A78" s="214" t="s">
        <v>9</v>
      </c>
      <c r="B78" s="24" t="s">
        <v>116</v>
      </c>
      <c r="C78" s="41" t="s">
        <v>159</v>
      </c>
      <c r="D78" s="28" t="s">
        <v>114</v>
      </c>
      <c r="E78" s="57"/>
      <c r="F78" s="290"/>
      <c r="G78" s="290"/>
      <c r="H78" s="294"/>
      <c r="I78" s="290"/>
      <c r="J78" s="290"/>
      <c r="K78" s="294"/>
      <c r="L78" s="290"/>
      <c r="M78" s="290"/>
      <c r="N78" s="294"/>
      <c r="O78" s="290"/>
      <c r="P78" s="290"/>
      <c r="Q78" s="49">
        <v>2</v>
      </c>
      <c r="R78" s="290">
        <v>15</v>
      </c>
      <c r="S78" s="290">
        <v>35</v>
      </c>
      <c r="T78" s="294"/>
      <c r="U78" s="290"/>
      <c r="V78" s="290"/>
      <c r="W78" s="294"/>
      <c r="X78" s="290"/>
      <c r="Y78" s="290"/>
      <c r="Z78" s="294"/>
      <c r="AA78" s="290"/>
      <c r="AB78" s="290"/>
      <c r="AC78" s="246">
        <f>SUM(R78)</f>
        <v>15</v>
      </c>
      <c r="AD78" s="246">
        <f>SUM(S78)</f>
        <v>35</v>
      </c>
      <c r="AE78" s="49">
        <f t="shared" ref="AE78:AE79" si="0">SUM(E78,H78,K78,N78,Q78,T78,W78,Z78)</f>
        <v>2</v>
      </c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</row>
    <row r="79" spans="1:132" s="99" customFormat="1" ht="39" customHeight="1">
      <c r="A79" s="213" t="s">
        <v>10</v>
      </c>
      <c r="B79" s="24" t="s">
        <v>116</v>
      </c>
      <c r="C79" s="42" t="s">
        <v>350</v>
      </c>
      <c r="D79" s="28" t="s">
        <v>114</v>
      </c>
      <c r="E79" s="57"/>
      <c r="F79" s="290"/>
      <c r="G79" s="290"/>
      <c r="H79" s="294"/>
      <c r="I79" s="290"/>
      <c r="J79" s="290"/>
      <c r="K79" s="294"/>
      <c r="L79" s="290"/>
      <c r="M79" s="290"/>
      <c r="N79" s="294"/>
      <c r="O79" s="290"/>
      <c r="P79" s="290"/>
      <c r="Q79" s="49">
        <v>1</v>
      </c>
      <c r="R79" s="290">
        <v>15</v>
      </c>
      <c r="S79" s="290">
        <v>10</v>
      </c>
      <c r="T79" s="294"/>
      <c r="U79" s="290"/>
      <c r="V79" s="290"/>
      <c r="W79" s="294"/>
      <c r="X79" s="290"/>
      <c r="Y79" s="290"/>
      <c r="Z79" s="294"/>
      <c r="AA79" s="290"/>
      <c r="AB79" s="290"/>
      <c r="AC79" s="246">
        <v>15</v>
      </c>
      <c r="AD79" s="220">
        <v>10</v>
      </c>
      <c r="AE79" s="49">
        <f t="shared" si="0"/>
        <v>1</v>
      </c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</row>
    <row r="80" spans="1:132" s="99" customFormat="1" ht="39" customHeight="1">
      <c r="A80" s="217" t="s">
        <v>313</v>
      </c>
      <c r="B80" s="23" t="s">
        <v>117</v>
      </c>
      <c r="C80" s="42" t="s">
        <v>119</v>
      </c>
      <c r="D80" s="25" t="s">
        <v>114</v>
      </c>
      <c r="E80" s="57"/>
      <c r="F80" s="290"/>
      <c r="G80" s="290"/>
      <c r="H80" s="294"/>
      <c r="I80" s="290"/>
      <c r="J80" s="290"/>
      <c r="K80" s="294"/>
      <c r="L80" s="290"/>
      <c r="M80" s="290"/>
      <c r="N80" s="294"/>
      <c r="O80" s="290"/>
      <c r="P80" s="290"/>
      <c r="Q80" s="294"/>
      <c r="R80" s="290"/>
      <c r="S80" s="290"/>
      <c r="T80" s="49">
        <v>3</v>
      </c>
      <c r="U80" s="290">
        <v>15</v>
      </c>
      <c r="V80" s="290">
        <v>60</v>
      </c>
      <c r="W80" s="294"/>
      <c r="X80" s="46"/>
      <c r="Y80" s="46"/>
      <c r="Z80" s="294"/>
      <c r="AA80" s="290"/>
      <c r="AB80" s="290"/>
      <c r="AC80" s="489">
        <f>SUM(U80,X81)</f>
        <v>30</v>
      </c>
      <c r="AD80" s="489">
        <f>SUM(V80,Y81)</f>
        <v>95</v>
      </c>
      <c r="AE80" s="374">
        <f>SUM(T80,W81)</f>
        <v>5</v>
      </c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</row>
    <row r="81" spans="1:138" s="99" customFormat="1" ht="39" customHeight="1">
      <c r="A81" s="217" t="s">
        <v>314</v>
      </c>
      <c r="B81" s="23" t="s">
        <v>117</v>
      </c>
      <c r="C81" s="42" t="s">
        <v>119</v>
      </c>
      <c r="D81" s="25" t="s">
        <v>313</v>
      </c>
      <c r="E81" s="57"/>
      <c r="F81" s="290"/>
      <c r="G81" s="290"/>
      <c r="H81" s="294"/>
      <c r="I81" s="290"/>
      <c r="J81" s="290"/>
      <c r="K81" s="294"/>
      <c r="L81" s="290"/>
      <c r="M81" s="290"/>
      <c r="N81" s="294"/>
      <c r="O81" s="290"/>
      <c r="P81" s="290"/>
      <c r="Q81" s="294"/>
      <c r="R81" s="290"/>
      <c r="S81" s="290"/>
      <c r="T81" s="294"/>
      <c r="U81" s="290"/>
      <c r="V81" s="290"/>
      <c r="W81" s="49">
        <v>2</v>
      </c>
      <c r="X81" s="46">
        <v>15</v>
      </c>
      <c r="Y81" s="46">
        <v>35</v>
      </c>
      <c r="Z81" s="294"/>
      <c r="AA81" s="290"/>
      <c r="AB81" s="290"/>
      <c r="AC81" s="490"/>
      <c r="AD81" s="490"/>
      <c r="AE81" s="376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</row>
    <row r="82" spans="1:138" s="99" customFormat="1" ht="39" customHeight="1">
      <c r="A82" s="328" t="s">
        <v>50</v>
      </c>
      <c r="B82" s="28" t="s">
        <v>116</v>
      </c>
      <c r="C82" s="42" t="s">
        <v>354</v>
      </c>
      <c r="D82" s="28" t="s">
        <v>114</v>
      </c>
      <c r="E82" s="57"/>
      <c r="F82" s="290"/>
      <c r="G82" s="290"/>
      <c r="H82" s="294"/>
      <c r="I82" s="290"/>
      <c r="J82" s="290"/>
      <c r="K82" s="294"/>
      <c r="L82" s="290"/>
      <c r="M82" s="290"/>
      <c r="N82" s="294"/>
      <c r="O82" s="290"/>
      <c r="P82" s="290"/>
      <c r="Q82" s="49">
        <v>4</v>
      </c>
      <c r="R82" s="290">
        <v>15</v>
      </c>
      <c r="S82" s="290">
        <v>95</v>
      </c>
      <c r="T82" s="294"/>
      <c r="U82" s="290"/>
      <c r="V82" s="290"/>
      <c r="W82" s="294"/>
      <c r="X82" s="290"/>
      <c r="Y82" s="290"/>
      <c r="Z82" s="294"/>
      <c r="AA82" s="290"/>
      <c r="AB82" s="290"/>
      <c r="AC82" s="246">
        <f>SUM(R82)</f>
        <v>15</v>
      </c>
      <c r="AD82" s="246">
        <f>SUM(S82)</f>
        <v>95</v>
      </c>
      <c r="AE82" s="49">
        <f>SUM(Q82)</f>
        <v>4</v>
      </c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</row>
    <row r="83" spans="1:138" s="128" customFormat="1" ht="39" customHeight="1">
      <c r="A83" s="396" t="s">
        <v>367</v>
      </c>
      <c r="B83" s="397"/>
      <c r="C83" s="397"/>
      <c r="D83" s="398"/>
      <c r="E83" s="487">
        <f>SUM(AE84:AE89)</f>
        <v>10</v>
      </c>
      <c r="F83" s="488"/>
      <c r="G83" s="488"/>
      <c r="H83" s="488"/>
      <c r="I83" s="488"/>
      <c r="J83" s="488"/>
      <c r="K83" s="488"/>
      <c r="L83" s="488"/>
      <c r="M83" s="488"/>
      <c r="N83" s="488"/>
      <c r="O83" s="488"/>
      <c r="P83" s="488"/>
      <c r="Q83" s="488"/>
      <c r="R83" s="488"/>
      <c r="S83" s="488"/>
      <c r="T83" s="488"/>
      <c r="U83" s="488"/>
      <c r="V83" s="488"/>
      <c r="W83" s="488"/>
      <c r="X83" s="488"/>
      <c r="Y83" s="488"/>
      <c r="Z83" s="488"/>
      <c r="AA83" s="488"/>
      <c r="AB83" s="488"/>
      <c r="AC83" s="336"/>
      <c r="AD83" s="336"/>
      <c r="AE83" s="337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  <c r="CA83" s="145"/>
      <c r="CB83" s="14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5"/>
      <c r="CM83" s="145"/>
      <c r="CN83" s="145"/>
      <c r="CO83" s="145"/>
      <c r="CP83" s="145"/>
      <c r="CQ83" s="145"/>
      <c r="CR83" s="145"/>
      <c r="CS83" s="145"/>
      <c r="CT83" s="145"/>
      <c r="CU83" s="145"/>
      <c r="CV83" s="145"/>
      <c r="CW83" s="145"/>
      <c r="CX83" s="145"/>
      <c r="CY83" s="145"/>
      <c r="CZ83" s="145"/>
      <c r="DA83" s="145"/>
      <c r="DB83" s="145"/>
      <c r="DC83" s="145"/>
      <c r="DD83" s="145"/>
      <c r="DE83" s="145"/>
      <c r="DF83" s="145"/>
      <c r="DG83" s="145"/>
      <c r="DH83" s="145"/>
      <c r="DI83" s="145"/>
      <c r="DJ83" s="145"/>
      <c r="DK83" s="145"/>
      <c r="DL83" s="145"/>
      <c r="DM83" s="145"/>
      <c r="DN83" s="145"/>
      <c r="DO83" s="145"/>
      <c r="DP83" s="145"/>
      <c r="DQ83" s="145"/>
      <c r="DR83" s="145"/>
      <c r="DS83" s="145"/>
      <c r="DT83" s="145"/>
      <c r="DU83" s="145"/>
      <c r="DV83" s="145"/>
      <c r="DW83" s="145"/>
      <c r="DX83" s="145"/>
      <c r="DY83" s="145"/>
      <c r="DZ83" s="145"/>
      <c r="EA83" s="145"/>
      <c r="EB83" s="145"/>
      <c r="EC83" s="145"/>
      <c r="ED83" s="145"/>
      <c r="EE83" s="145"/>
      <c r="EF83" s="145"/>
      <c r="EG83" s="145"/>
      <c r="EH83" s="129"/>
    </row>
    <row r="84" spans="1:138" s="99" customFormat="1" ht="39" customHeight="1">
      <c r="A84" s="292" t="s">
        <v>401</v>
      </c>
      <c r="B84" s="28" t="s">
        <v>116</v>
      </c>
      <c r="C84" s="42" t="s">
        <v>121</v>
      </c>
      <c r="D84" s="27" t="s">
        <v>114</v>
      </c>
      <c r="E84" s="294"/>
      <c r="F84" s="290"/>
      <c r="G84" s="290"/>
      <c r="H84" s="294"/>
      <c r="I84" s="290"/>
      <c r="J84" s="290"/>
      <c r="K84" s="49">
        <v>2</v>
      </c>
      <c r="L84" s="290">
        <v>15</v>
      </c>
      <c r="M84" s="290">
        <v>35</v>
      </c>
      <c r="N84" s="294"/>
      <c r="O84" s="290"/>
      <c r="P84" s="290"/>
      <c r="Q84" s="294"/>
      <c r="R84" s="290"/>
      <c r="S84" s="290"/>
      <c r="T84" s="294"/>
      <c r="U84" s="290"/>
      <c r="V84" s="290"/>
      <c r="W84" s="294"/>
      <c r="X84" s="290"/>
      <c r="Y84" s="290"/>
      <c r="Z84" s="294"/>
      <c r="AA84" s="290"/>
      <c r="AB84" s="290"/>
      <c r="AC84" s="246">
        <f>SUM(L84)</f>
        <v>15</v>
      </c>
      <c r="AD84" s="246">
        <f>SUM(M84)</f>
        <v>35</v>
      </c>
      <c r="AE84" s="49">
        <f>SUM(K84)</f>
        <v>2</v>
      </c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</row>
    <row r="85" spans="1:138" s="99" customFormat="1" ht="39" customHeight="1">
      <c r="A85" s="292" t="s">
        <v>12</v>
      </c>
      <c r="B85" s="28" t="s">
        <v>116</v>
      </c>
      <c r="C85" s="42" t="s">
        <v>122</v>
      </c>
      <c r="D85" s="27" t="s">
        <v>114</v>
      </c>
      <c r="E85" s="294"/>
      <c r="F85" s="290"/>
      <c r="G85" s="290"/>
      <c r="H85" s="49">
        <v>2</v>
      </c>
      <c r="I85" s="290">
        <v>20</v>
      </c>
      <c r="J85" s="290">
        <v>30</v>
      </c>
      <c r="K85" s="294"/>
      <c r="L85" s="45"/>
      <c r="M85" s="290"/>
      <c r="N85" s="294"/>
      <c r="O85" s="290"/>
      <c r="P85" s="290"/>
      <c r="Q85" s="294"/>
      <c r="R85" s="290"/>
      <c r="S85" s="290"/>
      <c r="T85" s="294"/>
      <c r="U85" s="290"/>
      <c r="V85" s="290"/>
      <c r="W85" s="294"/>
      <c r="X85" s="290"/>
      <c r="Y85" s="290"/>
      <c r="Z85" s="294"/>
      <c r="AA85" s="290"/>
      <c r="AB85" s="290"/>
      <c r="AC85" s="246">
        <f>SUM(I85)</f>
        <v>20</v>
      </c>
      <c r="AD85" s="246">
        <f>SUM(J85)</f>
        <v>30</v>
      </c>
      <c r="AE85" s="49">
        <f>SUM(H85)</f>
        <v>2</v>
      </c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</row>
    <row r="86" spans="1:138" s="99" customFormat="1" ht="39" customHeight="1">
      <c r="A86" s="292" t="s">
        <v>111</v>
      </c>
      <c r="B86" s="28" t="s">
        <v>116</v>
      </c>
      <c r="C86" s="41" t="s">
        <v>156</v>
      </c>
      <c r="D86" s="27" t="s">
        <v>114</v>
      </c>
      <c r="E86" s="49">
        <v>2</v>
      </c>
      <c r="F86" s="46">
        <v>20</v>
      </c>
      <c r="G86" s="46">
        <v>30</v>
      </c>
      <c r="H86" s="294"/>
      <c r="I86" s="46"/>
      <c r="J86" s="46"/>
      <c r="K86" s="294"/>
      <c r="L86" s="290"/>
      <c r="M86" s="290"/>
      <c r="N86" s="294"/>
      <c r="O86" s="290"/>
      <c r="P86" s="290"/>
      <c r="Q86" s="294"/>
      <c r="R86" s="290"/>
      <c r="S86" s="290"/>
      <c r="T86" s="294"/>
      <c r="U86" s="290"/>
      <c r="V86" s="290"/>
      <c r="W86" s="294"/>
      <c r="X86" s="290"/>
      <c r="Y86" s="290"/>
      <c r="Z86" s="294"/>
      <c r="AA86" s="290"/>
      <c r="AB86" s="290"/>
      <c r="AC86" s="386">
        <f t="shared" ref="AC86" si="1">SUM(F86,I87)</f>
        <v>40</v>
      </c>
      <c r="AD86" s="386">
        <f>SUM(G86,J87)</f>
        <v>35</v>
      </c>
      <c r="AE86" s="374">
        <f t="shared" ref="AE86" si="2">SUM(E86,H87)</f>
        <v>3</v>
      </c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</row>
    <row r="87" spans="1:138" s="99" customFormat="1" ht="39" customHeight="1">
      <c r="A87" s="292" t="s">
        <v>112</v>
      </c>
      <c r="B87" s="28" t="s">
        <v>116</v>
      </c>
      <c r="C87" s="41" t="s">
        <v>156</v>
      </c>
      <c r="D87" s="27" t="s">
        <v>111</v>
      </c>
      <c r="E87" s="294"/>
      <c r="F87" s="61"/>
      <c r="G87" s="46"/>
      <c r="H87" s="49">
        <v>1</v>
      </c>
      <c r="I87" s="46">
        <v>20</v>
      </c>
      <c r="J87" s="46">
        <v>5</v>
      </c>
      <c r="K87" s="294"/>
      <c r="L87" s="290"/>
      <c r="M87" s="290"/>
      <c r="N87" s="294"/>
      <c r="O87" s="290"/>
      <c r="P87" s="290"/>
      <c r="Q87" s="294"/>
      <c r="R87" s="290"/>
      <c r="S87" s="290"/>
      <c r="T87" s="294"/>
      <c r="U87" s="290"/>
      <c r="V87" s="290"/>
      <c r="W87" s="294"/>
      <c r="X87" s="290"/>
      <c r="Y87" s="290"/>
      <c r="Z87" s="294"/>
      <c r="AA87" s="290"/>
      <c r="AB87" s="290"/>
      <c r="AC87" s="387"/>
      <c r="AD87" s="387"/>
      <c r="AE87" s="3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</row>
    <row r="88" spans="1:138" s="99" customFormat="1" ht="39" customHeight="1">
      <c r="A88" s="292" t="s">
        <v>361</v>
      </c>
      <c r="B88" s="28" t="s">
        <v>116</v>
      </c>
      <c r="C88" s="42" t="s">
        <v>123</v>
      </c>
      <c r="D88" s="27" t="s">
        <v>26</v>
      </c>
      <c r="E88" s="294"/>
      <c r="F88" s="290"/>
      <c r="G88" s="290"/>
      <c r="H88" s="294"/>
      <c r="I88" s="290"/>
      <c r="J88" s="290"/>
      <c r="K88" s="49">
        <v>1</v>
      </c>
      <c r="L88" s="290">
        <v>15</v>
      </c>
      <c r="M88" s="290">
        <v>10</v>
      </c>
      <c r="N88" s="294"/>
      <c r="O88" s="290"/>
      <c r="P88" s="290"/>
      <c r="Q88" s="294"/>
      <c r="R88" s="290"/>
      <c r="S88" s="290"/>
      <c r="T88" s="294"/>
      <c r="U88" s="290"/>
      <c r="V88" s="290"/>
      <c r="W88" s="294"/>
      <c r="X88" s="290"/>
      <c r="Y88" s="290"/>
      <c r="Z88" s="294"/>
      <c r="AA88" s="290"/>
      <c r="AB88" s="290"/>
      <c r="AC88" s="220">
        <f>SUM(L88)</f>
        <v>15</v>
      </c>
      <c r="AD88" s="220">
        <f>SUM(M88)</f>
        <v>10</v>
      </c>
      <c r="AE88" s="49">
        <f>SUM(K88)</f>
        <v>1</v>
      </c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</row>
    <row r="89" spans="1:138" s="99" customFormat="1" ht="39" customHeight="1">
      <c r="A89" s="292" t="s">
        <v>26</v>
      </c>
      <c r="B89" s="28" t="s">
        <v>116</v>
      </c>
      <c r="C89" s="42" t="s">
        <v>123</v>
      </c>
      <c r="D89" s="27" t="s">
        <v>114</v>
      </c>
      <c r="E89" s="294"/>
      <c r="F89" s="290"/>
      <c r="G89" s="290"/>
      <c r="H89" s="49">
        <v>2</v>
      </c>
      <c r="I89" s="290">
        <v>15</v>
      </c>
      <c r="J89" s="290">
        <v>35</v>
      </c>
      <c r="K89" s="294"/>
      <c r="L89" s="290"/>
      <c r="M89" s="290"/>
      <c r="N89" s="294"/>
      <c r="O89" s="290"/>
      <c r="P89" s="290"/>
      <c r="Q89" s="294"/>
      <c r="R89" s="290"/>
      <c r="S89" s="290"/>
      <c r="T89" s="294"/>
      <c r="U89" s="290"/>
      <c r="V89" s="290"/>
      <c r="W89" s="294"/>
      <c r="X89" s="290"/>
      <c r="Y89" s="290"/>
      <c r="Z89" s="294"/>
      <c r="AA89" s="290"/>
      <c r="AB89" s="290"/>
      <c r="AC89" s="220">
        <f>SUM(I89)</f>
        <v>15</v>
      </c>
      <c r="AD89" s="220">
        <f>SUM(J89)</f>
        <v>35</v>
      </c>
      <c r="AE89" s="49">
        <f>SUM(H89)</f>
        <v>2</v>
      </c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</row>
    <row r="90" spans="1:138" s="99" customFormat="1" ht="39" customHeight="1">
      <c r="A90" s="485" t="s">
        <v>372</v>
      </c>
      <c r="B90" s="486"/>
      <c r="C90" s="486"/>
      <c r="D90" s="486"/>
      <c r="E90" s="486"/>
      <c r="F90" s="486"/>
      <c r="G90" s="486"/>
      <c r="H90" s="486"/>
      <c r="I90" s="486"/>
      <c r="J90" s="486"/>
      <c r="K90" s="486"/>
      <c r="L90" s="486"/>
      <c r="M90" s="486"/>
      <c r="N90" s="486"/>
      <c r="O90" s="486"/>
      <c r="P90" s="486"/>
      <c r="Q90" s="486"/>
      <c r="R90" s="486"/>
      <c r="S90" s="486"/>
      <c r="T90" s="486"/>
      <c r="U90" s="486"/>
      <c r="V90" s="486"/>
      <c r="W90" s="486"/>
      <c r="X90" s="486"/>
      <c r="Y90" s="486"/>
      <c r="Z90" s="486"/>
      <c r="AA90" s="486"/>
      <c r="AB90" s="486"/>
      <c r="AC90" s="334"/>
      <c r="AD90" s="334"/>
      <c r="AE90" s="335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</row>
    <row r="91" spans="1:138" s="111" customFormat="1" ht="25.5" customHeight="1">
      <c r="A91" s="396"/>
      <c r="B91" s="397"/>
      <c r="C91" s="397"/>
      <c r="D91" s="398"/>
      <c r="E91" s="107"/>
      <c r="F91" s="107"/>
      <c r="G91" s="107"/>
      <c r="H91" s="107"/>
      <c r="I91" s="107"/>
      <c r="J91" s="107"/>
      <c r="K91" s="107"/>
      <c r="L91" s="107"/>
      <c r="M91" s="107"/>
      <c r="N91" s="107">
        <v>2</v>
      </c>
      <c r="O91" s="107"/>
      <c r="P91" s="107"/>
      <c r="Q91" s="107"/>
      <c r="R91" s="107"/>
      <c r="S91" s="107"/>
      <c r="T91" s="107"/>
      <c r="U91" s="107"/>
      <c r="V91" s="107"/>
      <c r="W91" s="107">
        <v>8</v>
      </c>
      <c r="X91" s="107"/>
      <c r="Y91" s="107"/>
      <c r="Z91" s="107">
        <v>5</v>
      </c>
      <c r="AA91" s="107"/>
      <c r="AB91" s="107"/>
      <c r="AC91" s="107"/>
      <c r="AD91" s="107"/>
      <c r="AE91" s="107">
        <f>SUM(E91,H91,K91,N91,Q91,T91,W91,Z91)</f>
        <v>15</v>
      </c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</row>
    <row r="92" spans="1:138" s="99" customFormat="1" ht="28.5" customHeight="1">
      <c r="A92" s="380"/>
      <c r="B92" s="381"/>
      <c r="C92" s="381"/>
      <c r="D92" s="382"/>
      <c r="E92" s="402" t="s">
        <v>137</v>
      </c>
      <c r="F92" s="403"/>
      <c r="G92" s="403"/>
      <c r="H92" s="403"/>
      <c r="I92" s="403"/>
      <c r="J92" s="403"/>
      <c r="K92" s="403"/>
      <c r="L92" s="403"/>
      <c r="M92" s="403"/>
      <c r="N92" s="403"/>
      <c r="O92" s="403"/>
      <c r="P92" s="404"/>
      <c r="Q92" s="402" t="s">
        <v>138</v>
      </c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4"/>
      <c r="AC92" s="51"/>
      <c r="AD92" s="51"/>
      <c r="AE92" s="97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</row>
    <row r="93" spans="1:138" s="99" customFormat="1" ht="39" customHeight="1">
      <c r="A93" s="211" t="s">
        <v>124</v>
      </c>
      <c r="B93" s="225" t="s">
        <v>117</v>
      </c>
      <c r="C93" s="229" t="s">
        <v>126</v>
      </c>
      <c r="D93" s="229" t="s">
        <v>114</v>
      </c>
      <c r="E93" s="418" t="s">
        <v>368</v>
      </c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52">
        <v>15</v>
      </c>
      <c r="AD93" s="52">
        <v>35</v>
      </c>
      <c r="AE93" s="97">
        <v>2</v>
      </c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</row>
    <row r="94" spans="1:138" s="99" customFormat="1" ht="39" customHeight="1">
      <c r="A94" s="211" t="s">
        <v>125</v>
      </c>
      <c r="B94" s="227" t="s">
        <v>117</v>
      </c>
      <c r="C94" s="229" t="s">
        <v>126</v>
      </c>
      <c r="D94" s="229" t="s">
        <v>124</v>
      </c>
      <c r="E94" s="418"/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22" t="s">
        <v>368</v>
      </c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52">
        <v>15</v>
      </c>
      <c r="AD94" s="52">
        <v>60</v>
      </c>
      <c r="AE94" s="97">
        <v>3</v>
      </c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</row>
    <row r="95" spans="1:138" s="99" customFormat="1" ht="39" customHeight="1">
      <c r="A95" s="216" t="s">
        <v>359</v>
      </c>
      <c r="B95" s="225" t="s">
        <v>116</v>
      </c>
      <c r="C95" s="232" t="s">
        <v>127</v>
      </c>
      <c r="D95" s="229" t="s">
        <v>360</v>
      </c>
      <c r="E95" s="418" t="s">
        <v>368</v>
      </c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  <c r="AA95" s="418"/>
      <c r="AB95" s="418"/>
      <c r="AC95" s="52">
        <v>15</v>
      </c>
      <c r="AD95" s="52">
        <v>35</v>
      </c>
      <c r="AE95" s="97">
        <v>2</v>
      </c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</row>
    <row r="96" spans="1:138" s="99" customFormat="1" ht="39" customHeight="1">
      <c r="A96" s="211" t="s">
        <v>113</v>
      </c>
      <c r="B96" s="225" t="s">
        <v>116</v>
      </c>
      <c r="C96" s="229" t="s">
        <v>128</v>
      </c>
      <c r="D96" s="227" t="s">
        <v>114</v>
      </c>
      <c r="E96" s="418" t="s">
        <v>368</v>
      </c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  <c r="Y96" s="418"/>
      <c r="Z96" s="418"/>
      <c r="AA96" s="418"/>
      <c r="AB96" s="418"/>
      <c r="AC96" s="52">
        <v>15</v>
      </c>
      <c r="AD96" s="52">
        <v>35</v>
      </c>
      <c r="AE96" s="97">
        <v>2</v>
      </c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</row>
    <row r="97" spans="1:73" s="99" customFormat="1" ht="39" customHeight="1">
      <c r="A97" s="216" t="s">
        <v>406</v>
      </c>
      <c r="B97" s="229" t="s">
        <v>115</v>
      </c>
      <c r="C97" s="229" t="s">
        <v>119</v>
      </c>
      <c r="D97" s="232" t="s">
        <v>114</v>
      </c>
      <c r="E97" s="418" t="s">
        <v>368</v>
      </c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  <c r="AA97" s="418"/>
      <c r="AB97" s="418"/>
      <c r="AC97" s="52">
        <v>15</v>
      </c>
      <c r="AD97" s="52">
        <v>10</v>
      </c>
      <c r="AE97" s="97">
        <v>1</v>
      </c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</row>
    <row r="98" spans="1:73" s="99" customFormat="1" ht="39" customHeight="1">
      <c r="A98" s="216" t="s">
        <v>405</v>
      </c>
      <c r="B98" s="225" t="s">
        <v>115</v>
      </c>
      <c r="C98" s="229" t="s">
        <v>119</v>
      </c>
      <c r="D98" s="232" t="s">
        <v>406</v>
      </c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22" t="s">
        <v>368</v>
      </c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52">
        <v>15</v>
      </c>
      <c r="AD98" s="52">
        <v>10</v>
      </c>
      <c r="AE98" s="97">
        <v>1</v>
      </c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</row>
    <row r="99" spans="1:73" s="99" customFormat="1" ht="39" customHeight="1">
      <c r="A99" s="284" t="s">
        <v>408</v>
      </c>
      <c r="B99" s="229" t="s">
        <v>115</v>
      </c>
      <c r="C99" s="229" t="s">
        <v>119</v>
      </c>
      <c r="D99" s="232" t="s">
        <v>114</v>
      </c>
      <c r="E99" s="418" t="s">
        <v>368</v>
      </c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26"/>
      <c r="R99" s="427"/>
      <c r="S99" s="427"/>
      <c r="T99" s="427"/>
      <c r="U99" s="427"/>
      <c r="V99" s="427"/>
      <c r="W99" s="427"/>
      <c r="X99" s="427"/>
      <c r="Y99" s="427"/>
      <c r="Z99" s="427"/>
      <c r="AA99" s="427"/>
      <c r="AB99" s="428"/>
      <c r="AC99" s="52">
        <v>15</v>
      </c>
      <c r="AD99" s="52">
        <v>35</v>
      </c>
      <c r="AE99" s="97">
        <v>2</v>
      </c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</row>
    <row r="100" spans="1:73" s="99" customFormat="1" ht="39" customHeight="1">
      <c r="A100" s="284" t="s">
        <v>409</v>
      </c>
      <c r="B100" s="225" t="s">
        <v>115</v>
      </c>
      <c r="C100" s="229" t="s">
        <v>119</v>
      </c>
      <c r="D100" s="232" t="s">
        <v>408</v>
      </c>
      <c r="E100" s="423"/>
      <c r="F100" s="424"/>
      <c r="G100" s="424"/>
      <c r="H100" s="424"/>
      <c r="I100" s="424"/>
      <c r="J100" s="424"/>
      <c r="K100" s="424"/>
      <c r="L100" s="424"/>
      <c r="M100" s="424"/>
      <c r="N100" s="424"/>
      <c r="O100" s="424"/>
      <c r="P100" s="425"/>
      <c r="Q100" s="418" t="s">
        <v>368</v>
      </c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52">
        <v>15</v>
      </c>
      <c r="AD100" s="52">
        <v>35</v>
      </c>
      <c r="AE100" s="97">
        <v>2</v>
      </c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</row>
    <row r="101" spans="1:73" s="99" customFormat="1" ht="39" customHeight="1">
      <c r="A101" s="216" t="s">
        <v>398</v>
      </c>
      <c r="B101" s="225" t="s">
        <v>116</v>
      </c>
      <c r="C101" s="229" t="s">
        <v>119</v>
      </c>
      <c r="D101" s="232" t="s">
        <v>114</v>
      </c>
      <c r="E101" s="418" t="s">
        <v>368</v>
      </c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52">
        <v>15</v>
      </c>
      <c r="AD101" s="52">
        <v>10</v>
      </c>
      <c r="AE101" s="97">
        <v>1</v>
      </c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</row>
    <row r="102" spans="1:73" s="99" customFormat="1" ht="39" customHeight="1">
      <c r="A102" s="216" t="s">
        <v>399</v>
      </c>
      <c r="B102" s="225" t="s">
        <v>116</v>
      </c>
      <c r="C102" s="229" t="s">
        <v>119</v>
      </c>
      <c r="D102" s="229" t="s">
        <v>398</v>
      </c>
      <c r="E102" s="418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 t="s">
        <v>368</v>
      </c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52">
        <v>15</v>
      </c>
      <c r="AD102" s="52">
        <v>10</v>
      </c>
      <c r="AE102" s="97">
        <v>1</v>
      </c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</row>
    <row r="103" spans="1:73" s="99" customFormat="1" ht="39" customHeight="1">
      <c r="A103" s="211" t="s">
        <v>14</v>
      </c>
      <c r="B103" s="227" t="s">
        <v>116</v>
      </c>
      <c r="C103" s="232" t="s">
        <v>139</v>
      </c>
      <c r="D103" s="229" t="s">
        <v>114</v>
      </c>
      <c r="E103" s="418" t="s">
        <v>368</v>
      </c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  <c r="AB103" s="418"/>
      <c r="AC103" s="52">
        <v>15</v>
      </c>
      <c r="AD103" s="52">
        <v>60</v>
      </c>
      <c r="AE103" s="97">
        <v>3</v>
      </c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05"/>
      <c r="BT103" s="105"/>
      <c r="BU103" s="105"/>
    </row>
    <row r="104" spans="1:73" s="99" customFormat="1" ht="39" customHeight="1">
      <c r="A104" s="235" t="s">
        <v>195</v>
      </c>
      <c r="B104" s="230" t="s">
        <v>116</v>
      </c>
      <c r="C104" s="233" t="s">
        <v>129</v>
      </c>
      <c r="D104" s="233" t="s">
        <v>114</v>
      </c>
      <c r="E104" s="418" t="s">
        <v>368</v>
      </c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52">
        <v>15</v>
      </c>
      <c r="AD104" s="52">
        <v>60</v>
      </c>
      <c r="AE104" s="97">
        <v>3</v>
      </c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</row>
    <row r="105" spans="1:73" s="99" customFormat="1" ht="39" customHeight="1">
      <c r="A105" s="211" t="s">
        <v>140</v>
      </c>
      <c r="B105" s="227" t="s">
        <v>116</v>
      </c>
      <c r="C105" s="232" t="s">
        <v>395</v>
      </c>
      <c r="D105" s="229" t="s">
        <v>114</v>
      </c>
      <c r="E105" s="418" t="s">
        <v>368</v>
      </c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52">
        <v>15</v>
      </c>
      <c r="AD105" s="52">
        <v>35</v>
      </c>
      <c r="AE105" s="97">
        <v>2</v>
      </c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  <c r="BS105" s="105"/>
      <c r="BT105" s="105"/>
      <c r="BU105" s="105"/>
    </row>
    <row r="106" spans="1:73" s="99" customFormat="1" ht="39" customHeight="1">
      <c r="A106" s="211" t="s">
        <v>141</v>
      </c>
      <c r="B106" s="227" t="s">
        <v>116</v>
      </c>
      <c r="C106" s="232" t="s">
        <v>395</v>
      </c>
      <c r="D106" s="229" t="s">
        <v>143</v>
      </c>
      <c r="E106" s="418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18" t="s">
        <v>368</v>
      </c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52">
        <v>15</v>
      </c>
      <c r="AD106" s="52">
        <v>35</v>
      </c>
      <c r="AE106" s="97">
        <v>2</v>
      </c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  <c r="BS106" s="105"/>
      <c r="BT106" s="105"/>
      <c r="BU106" s="105"/>
    </row>
    <row r="107" spans="1:73" s="99" customFormat="1" ht="39" customHeight="1">
      <c r="A107" s="218" t="s">
        <v>426</v>
      </c>
      <c r="B107" s="226" t="s">
        <v>116</v>
      </c>
      <c r="C107" s="234" t="s">
        <v>146</v>
      </c>
      <c r="D107" s="233" t="s">
        <v>114</v>
      </c>
      <c r="E107" s="418" t="s">
        <v>368</v>
      </c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52">
        <v>15</v>
      </c>
      <c r="AD107" s="52">
        <v>60</v>
      </c>
      <c r="AE107" s="97">
        <v>3</v>
      </c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</row>
    <row r="108" spans="1:73" s="99" customFormat="1" ht="39" customHeight="1">
      <c r="A108" s="218" t="s">
        <v>427</v>
      </c>
      <c r="B108" s="226" t="s">
        <v>116</v>
      </c>
      <c r="C108" s="234" t="s">
        <v>146</v>
      </c>
      <c r="D108" s="233" t="s">
        <v>426</v>
      </c>
      <c r="E108" s="423"/>
      <c r="F108" s="424"/>
      <c r="G108" s="424"/>
      <c r="H108" s="424"/>
      <c r="I108" s="424"/>
      <c r="J108" s="424"/>
      <c r="K108" s="424"/>
      <c r="L108" s="424"/>
      <c r="M108" s="424"/>
      <c r="N108" s="424"/>
      <c r="O108" s="424"/>
      <c r="P108" s="425"/>
      <c r="Q108" s="418" t="s">
        <v>368</v>
      </c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52">
        <v>15</v>
      </c>
      <c r="AD108" s="52">
        <v>60</v>
      </c>
      <c r="AE108" s="97">
        <v>3</v>
      </c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  <c r="BS108" s="105"/>
      <c r="BT108" s="105"/>
      <c r="BU108" s="105"/>
    </row>
    <row r="109" spans="1:73" s="99" customFormat="1" ht="39" customHeight="1">
      <c r="A109" s="216" t="s">
        <v>15</v>
      </c>
      <c r="B109" s="225" t="s">
        <v>116</v>
      </c>
      <c r="C109" s="229" t="s">
        <v>122</v>
      </c>
      <c r="D109" s="229" t="s">
        <v>114</v>
      </c>
      <c r="E109" s="418" t="s">
        <v>368</v>
      </c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52">
        <v>30</v>
      </c>
      <c r="AD109" s="52">
        <v>45</v>
      </c>
      <c r="AE109" s="97">
        <v>3</v>
      </c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</row>
    <row r="110" spans="1:73" s="99" customFormat="1" ht="39" customHeight="1">
      <c r="A110" s="216" t="s">
        <v>16</v>
      </c>
      <c r="B110" s="225" t="s">
        <v>116</v>
      </c>
      <c r="C110" s="232" t="s">
        <v>147</v>
      </c>
      <c r="D110" s="229" t="s">
        <v>114</v>
      </c>
      <c r="E110" s="418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22" t="s">
        <v>368</v>
      </c>
      <c r="R110" s="422"/>
      <c r="S110" s="422"/>
      <c r="T110" s="422"/>
      <c r="U110" s="422"/>
      <c r="V110" s="422"/>
      <c r="W110" s="422"/>
      <c r="X110" s="422"/>
      <c r="Y110" s="422"/>
      <c r="Z110" s="422"/>
      <c r="AA110" s="422"/>
      <c r="AB110" s="422"/>
      <c r="AC110" s="52">
        <v>30</v>
      </c>
      <c r="AD110" s="52">
        <v>45</v>
      </c>
      <c r="AE110" s="97">
        <v>3</v>
      </c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  <c r="BS110" s="105"/>
      <c r="BT110" s="105"/>
      <c r="BU110" s="105"/>
    </row>
    <row r="111" spans="1:73" s="99" customFormat="1" ht="39" customHeight="1">
      <c r="A111" s="216" t="s">
        <v>17</v>
      </c>
      <c r="B111" s="225" t="s">
        <v>116</v>
      </c>
      <c r="C111" s="229" t="s">
        <v>130</v>
      </c>
      <c r="D111" s="229" t="s">
        <v>114</v>
      </c>
      <c r="E111" s="418"/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22" t="s">
        <v>368</v>
      </c>
      <c r="R111" s="422"/>
      <c r="S111" s="422"/>
      <c r="T111" s="422"/>
      <c r="U111" s="422"/>
      <c r="V111" s="422"/>
      <c r="W111" s="422"/>
      <c r="X111" s="422"/>
      <c r="Y111" s="422"/>
      <c r="Z111" s="422"/>
      <c r="AA111" s="422"/>
      <c r="AB111" s="422"/>
      <c r="AC111" s="52">
        <v>30</v>
      </c>
      <c r="AD111" s="52">
        <v>45</v>
      </c>
      <c r="AE111" s="97">
        <v>3</v>
      </c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</row>
    <row r="112" spans="1:73" s="99" customFormat="1" ht="39" customHeight="1">
      <c r="A112" s="216" t="s">
        <v>18</v>
      </c>
      <c r="B112" s="225" t="s">
        <v>116</v>
      </c>
      <c r="C112" s="232" t="s">
        <v>149</v>
      </c>
      <c r="D112" s="229" t="s">
        <v>114</v>
      </c>
      <c r="E112" s="418"/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 t="s">
        <v>368</v>
      </c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52">
        <v>15</v>
      </c>
      <c r="AD112" s="52">
        <v>60</v>
      </c>
      <c r="AE112" s="97">
        <v>3</v>
      </c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05"/>
      <c r="BT112" s="105"/>
      <c r="BU112" s="105"/>
    </row>
    <row r="113" spans="1:73" s="99" customFormat="1" ht="39" customHeight="1">
      <c r="A113" s="216" t="s">
        <v>19</v>
      </c>
      <c r="B113" s="227" t="s">
        <v>116</v>
      </c>
      <c r="C113" s="232" t="s">
        <v>194</v>
      </c>
      <c r="D113" s="229" t="s">
        <v>114</v>
      </c>
      <c r="E113" s="418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22" t="s">
        <v>368</v>
      </c>
      <c r="R113" s="422"/>
      <c r="S113" s="422"/>
      <c r="T113" s="422"/>
      <c r="U113" s="422"/>
      <c r="V113" s="422"/>
      <c r="W113" s="422"/>
      <c r="X113" s="422"/>
      <c r="Y113" s="422"/>
      <c r="Z113" s="422"/>
      <c r="AA113" s="422"/>
      <c r="AB113" s="422"/>
      <c r="AC113" s="52">
        <v>15</v>
      </c>
      <c r="AD113" s="52">
        <v>60</v>
      </c>
      <c r="AE113" s="97">
        <v>3</v>
      </c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05"/>
      <c r="BT113" s="105"/>
      <c r="BU113" s="105"/>
    </row>
    <row r="114" spans="1:73" s="99" customFormat="1" ht="39" customHeight="1">
      <c r="A114" s="211" t="s">
        <v>132</v>
      </c>
      <c r="B114" s="225" t="s">
        <v>116</v>
      </c>
      <c r="C114" s="229" t="s">
        <v>131</v>
      </c>
      <c r="D114" s="229" t="s">
        <v>114</v>
      </c>
      <c r="E114" s="418" t="s">
        <v>368</v>
      </c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52">
        <v>30</v>
      </c>
      <c r="AD114" s="52">
        <v>45</v>
      </c>
      <c r="AE114" s="97">
        <v>3</v>
      </c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  <c r="BS114" s="105"/>
      <c r="BT114" s="105"/>
      <c r="BU114" s="105"/>
    </row>
    <row r="115" spans="1:73" s="99" customFormat="1" ht="39" customHeight="1">
      <c r="A115" s="211" t="s">
        <v>133</v>
      </c>
      <c r="B115" s="225" t="s">
        <v>116</v>
      </c>
      <c r="C115" s="229" t="s">
        <v>131</v>
      </c>
      <c r="D115" s="229" t="s">
        <v>132</v>
      </c>
      <c r="E115" s="418"/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22" t="s">
        <v>368</v>
      </c>
      <c r="R115" s="422"/>
      <c r="S115" s="422"/>
      <c r="T115" s="422"/>
      <c r="U115" s="422"/>
      <c r="V115" s="422"/>
      <c r="W115" s="422"/>
      <c r="X115" s="422"/>
      <c r="Y115" s="422"/>
      <c r="Z115" s="422"/>
      <c r="AA115" s="422"/>
      <c r="AB115" s="422"/>
      <c r="AC115" s="52">
        <v>30</v>
      </c>
      <c r="AD115" s="52">
        <v>70</v>
      </c>
      <c r="AE115" s="97">
        <v>4</v>
      </c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</row>
    <row r="116" spans="1:73" s="99" customFormat="1" ht="39" customHeight="1">
      <c r="A116" s="211" t="s">
        <v>20</v>
      </c>
      <c r="B116" s="225" t="s">
        <v>116</v>
      </c>
      <c r="C116" s="232" t="s">
        <v>396</v>
      </c>
      <c r="D116" s="229" t="s">
        <v>114</v>
      </c>
      <c r="E116" s="418" t="s">
        <v>368</v>
      </c>
      <c r="F116" s="418"/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  <c r="AB116" s="418"/>
      <c r="AC116" s="52">
        <v>15</v>
      </c>
      <c r="AD116" s="52">
        <v>35</v>
      </c>
      <c r="AE116" s="97">
        <v>2</v>
      </c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</row>
    <row r="117" spans="1:73" s="99" customFormat="1" ht="39" customHeight="1">
      <c r="A117" s="217" t="s">
        <v>428</v>
      </c>
      <c r="B117" s="225" t="s">
        <v>116</v>
      </c>
      <c r="C117" s="229" t="s">
        <v>134</v>
      </c>
      <c r="D117" s="229" t="s">
        <v>325</v>
      </c>
      <c r="E117" s="418"/>
      <c r="F117" s="418"/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22" t="s">
        <v>368</v>
      </c>
      <c r="R117" s="422"/>
      <c r="S117" s="422"/>
      <c r="T117" s="422"/>
      <c r="U117" s="422"/>
      <c r="V117" s="422"/>
      <c r="W117" s="422"/>
      <c r="X117" s="422"/>
      <c r="Y117" s="422"/>
      <c r="Z117" s="422"/>
      <c r="AA117" s="422"/>
      <c r="AB117" s="422"/>
      <c r="AC117" s="52">
        <v>30</v>
      </c>
      <c r="AD117" s="52">
        <v>20</v>
      </c>
      <c r="AE117" s="97">
        <v>2</v>
      </c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</row>
    <row r="118" spans="1:73" s="99" customFormat="1" ht="39" customHeight="1">
      <c r="A118" s="235" t="s">
        <v>251</v>
      </c>
      <c r="B118" s="225" t="s">
        <v>116</v>
      </c>
      <c r="C118" s="229" t="s">
        <v>135</v>
      </c>
      <c r="D118" s="229" t="s">
        <v>114</v>
      </c>
      <c r="E118" s="418" t="s">
        <v>368</v>
      </c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  <c r="AB118" s="418"/>
      <c r="AC118" s="52">
        <v>15</v>
      </c>
      <c r="AD118" s="52">
        <v>35</v>
      </c>
      <c r="AE118" s="97">
        <v>2</v>
      </c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</row>
    <row r="119" spans="1:73" s="99" customFormat="1" ht="39" customHeight="1">
      <c r="A119" s="235" t="s">
        <v>252</v>
      </c>
      <c r="B119" s="225" t="s">
        <v>116</v>
      </c>
      <c r="C119" s="229" t="s">
        <v>135</v>
      </c>
      <c r="D119" s="229" t="s">
        <v>150</v>
      </c>
      <c r="E119" s="418"/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22" t="s">
        <v>368</v>
      </c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  <c r="AC119" s="52">
        <v>15</v>
      </c>
      <c r="AD119" s="52">
        <v>35</v>
      </c>
      <c r="AE119" s="97">
        <v>2</v>
      </c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</row>
    <row r="120" spans="1:73" s="99" customFormat="1" ht="39" customHeight="1">
      <c r="A120" s="235" t="s">
        <v>249</v>
      </c>
      <c r="B120" s="225" t="s">
        <v>116</v>
      </c>
      <c r="C120" s="234" t="s">
        <v>151</v>
      </c>
      <c r="D120" s="229" t="s">
        <v>114</v>
      </c>
      <c r="E120" s="418"/>
      <c r="F120" s="418"/>
      <c r="G120" s="418"/>
      <c r="H120" s="418"/>
      <c r="I120" s="418"/>
      <c r="J120" s="418"/>
      <c r="K120" s="418"/>
      <c r="L120" s="418"/>
      <c r="M120" s="418"/>
      <c r="N120" s="418"/>
      <c r="O120" s="418"/>
      <c r="P120" s="418"/>
      <c r="Q120" s="422" t="s">
        <v>368</v>
      </c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52">
        <v>15</v>
      </c>
      <c r="AD120" s="52">
        <v>60</v>
      </c>
      <c r="AE120" s="97">
        <v>3</v>
      </c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</row>
    <row r="121" spans="1:73" s="99" customFormat="1" ht="39" customHeight="1">
      <c r="A121" s="235" t="s">
        <v>397</v>
      </c>
      <c r="B121" s="225" t="s">
        <v>116</v>
      </c>
      <c r="C121" s="234" t="s">
        <v>154</v>
      </c>
      <c r="D121" s="229" t="s">
        <v>114</v>
      </c>
      <c r="E121" s="418" t="s">
        <v>368</v>
      </c>
      <c r="F121" s="418"/>
      <c r="G121" s="418"/>
      <c r="H121" s="418"/>
      <c r="I121" s="418"/>
      <c r="J121" s="418"/>
      <c r="K121" s="418"/>
      <c r="L121" s="418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  <c r="AB121" s="418"/>
      <c r="AC121" s="52">
        <v>15</v>
      </c>
      <c r="AD121" s="52">
        <v>35</v>
      </c>
      <c r="AE121" s="97">
        <v>2</v>
      </c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</row>
    <row r="122" spans="1:73" s="99" customFormat="1" ht="39" customHeight="1">
      <c r="A122" s="235" t="s">
        <v>152</v>
      </c>
      <c r="B122" s="225" t="s">
        <v>116</v>
      </c>
      <c r="C122" s="234" t="s">
        <v>154</v>
      </c>
      <c r="D122" s="268" t="s">
        <v>397</v>
      </c>
      <c r="E122" s="418"/>
      <c r="F122" s="418"/>
      <c r="G122" s="418"/>
      <c r="H122" s="418"/>
      <c r="I122" s="418"/>
      <c r="J122" s="418"/>
      <c r="K122" s="418"/>
      <c r="L122" s="418"/>
      <c r="M122" s="418"/>
      <c r="N122" s="418"/>
      <c r="O122" s="418"/>
      <c r="P122" s="418"/>
      <c r="Q122" s="422" t="s">
        <v>368</v>
      </c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  <c r="AC122" s="52">
        <v>15</v>
      </c>
      <c r="AD122" s="52">
        <v>35</v>
      </c>
      <c r="AE122" s="97">
        <v>2</v>
      </c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</row>
    <row r="123" spans="1:73" s="99" customFormat="1" ht="39" customHeight="1">
      <c r="A123" s="216" t="s">
        <v>144</v>
      </c>
      <c r="B123" s="225" t="s">
        <v>116</v>
      </c>
      <c r="C123" s="234" t="s">
        <v>153</v>
      </c>
      <c r="D123" s="229" t="s">
        <v>114</v>
      </c>
      <c r="E123" s="418" t="s">
        <v>368</v>
      </c>
      <c r="F123" s="418"/>
      <c r="G123" s="418"/>
      <c r="H123" s="418"/>
      <c r="I123" s="418"/>
      <c r="J123" s="418"/>
      <c r="K123" s="418"/>
      <c r="L123" s="418"/>
      <c r="M123" s="418"/>
      <c r="N123" s="418"/>
      <c r="O123" s="418"/>
      <c r="P123" s="418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/>
      <c r="AC123" s="52">
        <v>15</v>
      </c>
      <c r="AD123" s="52">
        <v>10</v>
      </c>
      <c r="AE123" s="97">
        <v>1</v>
      </c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  <c r="BS123" s="105"/>
      <c r="BT123" s="105"/>
      <c r="BU123" s="105"/>
    </row>
    <row r="124" spans="1:73" s="99" customFormat="1" ht="39" customHeight="1">
      <c r="A124" s="216" t="s">
        <v>145</v>
      </c>
      <c r="B124" s="225" t="s">
        <v>116</v>
      </c>
      <c r="C124" s="234" t="s">
        <v>153</v>
      </c>
      <c r="D124" s="229" t="s">
        <v>144</v>
      </c>
      <c r="E124" s="418"/>
      <c r="F124" s="418"/>
      <c r="G124" s="418"/>
      <c r="H124" s="418"/>
      <c r="I124" s="418"/>
      <c r="J124" s="418"/>
      <c r="K124" s="418"/>
      <c r="L124" s="418"/>
      <c r="M124" s="418"/>
      <c r="N124" s="418"/>
      <c r="O124" s="418"/>
      <c r="P124" s="418"/>
      <c r="Q124" s="422" t="s">
        <v>368</v>
      </c>
      <c r="R124" s="422"/>
      <c r="S124" s="422"/>
      <c r="T124" s="422"/>
      <c r="U124" s="422"/>
      <c r="V124" s="422"/>
      <c r="W124" s="422"/>
      <c r="X124" s="422"/>
      <c r="Y124" s="422"/>
      <c r="Z124" s="422"/>
      <c r="AA124" s="422"/>
      <c r="AB124" s="422"/>
      <c r="AC124" s="52">
        <v>15</v>
      </c>
      <c r="AD124" s="52">
        <v>10</v>
      </c>
      <c r="AE124" s="97">
        <v>1</v>
      </c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05"/>
      <c r="BP124" s="105"/>
      <c r="BQ124" s="105"/>
      <c r="BR124" s="105"/>
      <c r="BS124" s="105"/>
      <c r="BT124" s="105"/>
      <c r="BU124" s="105"/>
    </row>
    <row r="125" spans="1:73" s="99" customFormat="1" ht="39" customHeight="1">
      <c r="A125" s="214" t="s">
        <v>400</v>
      </c>
      <c r="B125" s="231" t="s">
        <v>116</v>
      </c>
      <c r="C125" s="233" t="s">
        <v>358</v>
      </c>
      <c r="D125" s="233" t="s">
        <v>114</v>
      </c>
      <c r="E125" s="418" t="s">
        <v>368</v>
      </c>
      <c r="F125" s="418"/>
      <c r="G125" s="418"/>
      <c r="H125" s="418"/>
      <c r="I125" s="418"/>
      <c r="J125" s="418"/>
      <c r="K125" s="418"/>
      <c r="L125" s="418"/>
      <c r="M125" s="418"/>
      <c r="N125" s="418"/>
      <c r="O125" s="418"/>
      <c r="P125" s="418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  <c r="AA125" s="422"/>
      <c r="AB125" s="422"/>
      <c r="AC125" s="52">
        <v>15</v>
      </c>
      <c r="AD125" s="52">
        <v>10</v>
      </c>
      <c r="AE125" s="97">
        <v>1</v>
      </c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</row>
    <row r="126" spans="1:73" s="99" customFormat="1" ht="39" customHeight="1">
      <c r="A126" s="213" t="s">
        <v>364</v>
      </c>
      <c r="B126" s="225" t="s">
        <v>116</v>
      </c>
      <c r="C126" s="234" t="s">
        <v>155</v>
      </c>
      <c r="D126" s="229" t="s">
        <v>114</v>
      </c>
      <c r="E126" s="418"/>
      <c r="F126" s="418"/>
      <c r="G126" s="418"/>
      <c r="H126" s="418"/>
      <c r="I126" s="418"/>
      <c r="J126" s="418"/>
      <c r="K126" s="418"/>
      <c r="L126" s="418"/>
      <c r="M126" s="418"/>
      <c r="N126" s="418"/>
      <c r="O126" s="418"/>
      <c r="P126" s="418"/>
      <c r="Q126" s="418" t="s">
        <v>368</v>
      </c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52">
        <v>15</v>
      </c>
      <c r="AD126" s="52">
        <v>60</v>
      </c>
      <c r="AE126" s="97">
        <v>3</v>
      </c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</row>
    <row r="127" spans="1:73">
      <c r="A127" s="363" t="s">
        <v>21</v>
      </c>
      <c r="B127" s="364"/>
      <c r="C127" s="364"/>
      <c r="D127" s="365"/>
      <c r="E127" s="242"/>
      <c r="F127" s="243"/>
      <c r="G127" s="243"/>
      <c r="H127" s="244"/>
      <c r="I127" s="243"/>
      <c r="J127" s="112"/>
      <c r="K127" s="244"/>
      <c r="L127" s="243"/>
      <c r="M127" s="243"/>
      <c r="N127" s="244"/>
      <c r="O127" s="243"/>
      <c r="P127" s="243"/>
      <c r="Q127" s="244">
        <v>3</v>
      </c>
      <c r="R127" s="243"/>
      <c r="S127" s="243"/>
      <c r="T127" s="244">
        <v>7</v>
      </c>
      <c r="U127" s="243"/>
      <c r="V127" s="243"/>
      <c r="W127" s="244"/>
      <c r="X127" s="243"/>
      <c r="Y127" s="243"/>
      <c r="Z127" s="244"/>
      <c r="AA127" s="243"/>
      <c r="AB127" s="243"/>
      <c r="AC127" s="112"/>
      <c r="AD127" s="112"/>
      <c r="AE127" s="113">
        <f t="shared" ref="AE127:AE128" si="3">SUM(E127,H127,K127,N127,Q127,T127,W127,Z127)</f>
        <v>10</v>
      </c>
      <c r="AF127" s="19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>
      <c r="A128" s="363" t="s">
        <v>376</v>
      </c>
      <c r="B128" s="364"/>
      <c r="C128" s="364"/>
      <c r="D128" s="365"/>
      <c r="E128" s="245"/>
      <c r="F128" s="102"/>
      <c r="G128" s="102"/>
      <c r="H128" s="240"/>
      <c r="I128" s="102"/>
      <c r="J128" s="102"/>
      <c r="K128" s="240"/>
      <c r="L128" s="102"/>
      <c r="M128" s="102"/>
      <c r="N128" s="240"/>
      <c r="O128" s="102"/>
      <c r="P128" s="102"/>
      <c r="Q128" s="240"/>
      <c r="R128" s="102"/>
      <c r="S128" s="102"/>
      <c r="T128" s="240"/>
      <c r="U128" s="102"/>
      <c r="V128" s="102"/>
      <c r="W128" s="240"/>
      <c r="X128" s="102"/>
      <c r="Y128" s="102"/>
      <c r="Z128" s="240">
        <v>9</v>
      </c>
      <c r="AA128" s="102"/>
      <c r="AB128" s="102"/>
      <c r="AC128" s="241"/>
      <c r="AD128" s="241"/>
      <c r="AE128" s="113">
        <f t="shared" si="3"/>
        <v>9</v>
      </c>
      <c r="AF128" s="1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>
      <c r="A129" s="363" t="s">
        <v>23</v>
      </c>
      <c r="B129" s="364"/>
      <c r="C129" s="364"/>
      <c r="D129" s="364"/>
      <c r="E129" s="115">
        <f>SUM(E8:E63,E65:E82,E84:E89)</f>
        <v>29</v>
      </c>
      <c r="F129" s="247">
        <f t="shared" ref="F129:AB129" si="4">SUM(F8:F128)</f>
        <v>341.5</v>
      </c>
      <c r="G129" s="247">
        <f t="shared" si="4"/>
        <v>483.5</v>
      </c>
      <c r="H129" s="115">
        <f t="shared" si="4"/>
        <v>31</v>
      </c>
      <c r="I129" s="247">
        <f t="shared" si="4"/>
        <v>399</v>
      </c>
      <c r="J129" s="247">
        <f t="shared" si="4"/>
        <v>476</v>
      </c>
      <c r="K129" s="115">
        <f t="shared" si="4"/>
        <v>31</v>
      </c>
      <c r="L129" s="247">
        <f t="shared" si="4"/>
        <v>404</v>
      </c>
      <c r="M129" s="247">
        <f t="shared" si="4"/>
        <v>471</v>
      </c>
      <c r="N129" s="115">
        <f t="shared" si="4"/>
        <v>29</v>
      </c>
      <c r="O129" s="247">
        <f t="shared" si="4"/>
        <v>351.5</v>
      </c>
      <c r="P129" s="247">
        <f t="shared" si="4"/>
        <v>423.5</v>
      </c>
      <c r="Q129" s="115">
        <f t="shared" si="4"/>
        <v>30</v>
      </c>
      <c r="R129" s="247">
        <f t="shared" si="4"/>
        <v>299</v>
      </c>
      <c r="S129" s="247">
        <f t="shared" si="4"/>
        <v>486</v>
      </c>
      <c r="T129" s="115">
        <f t="shared" si="4"/>
        <v>30</v>
      </c>
      <c r="U129" s="247">
        <f t="shared" si="4"/>
        <v>269</v>
      </c>
      <c r="V129" s="247">
        <f t="shared" si="4"/>
        <v>406</v>
      </c>
      <c r="W129" s="115">
        <f t="shared" si="4"/>
        <v>30</v>
      </c>
      <c r="X129" s="247">
        <f t="shared" si="4"/>
        <v>269</v>
      </c>
      <c r="Y129" s="247">
        <f t="shared" si="4"/>
        <v>381</v>
      </c>
      <c r="Z129" s="115">
        <f t="shared" si="4"/>
        <v>30</v>
      </c>
      <c r="AA129" s="247">
        <f t="shared" si="4"/>
        <v>209</v>
      </c>
      <c r="AB129" s="247">
        <f t="shared" si="4"/>
        <v>291</v>
      </c>
      <c r="AC129" s="115">
        <f>SUM(AC8:AC89)</f>
        <v>1814</v>
      </c>
      <c r="AD129" s="115">
        <f>SUM(AD8:AD89)</f>
        <v>3346</v>
      </c>
      <c r="AE129" s="248">
        <f>SUM(AE8:AE89,AE91,AE127,AE128)</f>
        <v>240</v>
      </c>
      <c r="AF129" s="19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>
      <c r="D130" s="29"/>
      <c r="E130" s="19"/>
      <c r="F130" s="19"/>
      <c r="G130" s="1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9"/>
      <c r="AC130" s="19"/>
      <c r="AD130" s="19"/>
      <c r="AE130" s="19"/>
      <c r="AF130" s="19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>
      <c r="D131" s="29"/>
      <c r="E131" s="19"/>
      <c r="F131" s="19"/>
      <c r="G131" s="1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9"/>
      <c r="AC131" s="19"/>
      <c r="AD131" s="19"/>
      <c r="AE131" s="19"/>
      <c r="AF131" s="19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>
      <c r="D132" s="29"/>
      <c r="E132" s="19"/>
      <c r="F132" s="19"/>
      <c r="G132" s="1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9"/>
      <c r="AC132" s="19"/>
      <c r="AD132" s="19"/>
      <c r="AE132" s="19"/>
      <c r="AF132" s="19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>
      <c r="D133" s="29"/>
      <c r="E133" s="19"/>
      <c r="F133" s="19"/>
      <c r="G133" s="1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9"/>
      <c r="AC133" s="19"/>
      <c r="AD133" s="19"/>
      <c r="AE133" s="19"/>
      <c r="AF133" s="19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>
      <c r="D134" s="29"/>
      <c r="E134" s="19"/>
      <c r="F134" s="19"/>
      <c r="G134" s="1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9"/>
      <c r="AC134" s="19"/>
      <c r="AD134" s="19"/>
      <c r="AE134" s="19"/>
      <c r="AF134" s="19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>
      <c r="D135" s="29"/>
      <c r="E135" s="19"/>
      <c r="F135" s="19"/>
      <c r="G135" s="1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9"/>
      <c r="AC135" s="19"/>
      <c r="AD135" s="19"/>
      <c r="AE135" s="19"/>
      <c r="AF135" s="19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>
      <c r="D136" s="29"/>
      <c r="E136" s="19"/>
      <c r="F136" s="19"/>
      <c r="G136" s="1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9"/>
      <c r="AC136" s="19"/>
      <c r="AD136" s="19"/>
      <c r="AE136" s="19"/>
      <c r="AF136" s="19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>
      <c r="D137" s="29"/>
      <c r="E137" s="19"/>
      <c r="F137" s="19"/>
      <c r="G137" s="1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9"/>
      <c r="AC137" s="19"/>
      <c r="AD137" s="19"/>
      <c r="AE137" s="19"/>
      <c r="AF137" s="1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>
      <c r="D138" s="29"/>
      <c r="E138" s="19"/>
      <c r="F138" s="19"/>
      <c r="G138" s="1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9"/>
      <c r="AC138" s="19"/>
      <c r="AD138" s="19"/>
      <c r="AE138" s="19"/>
      <c r="AF138" s="19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>
      <c r="D139" s="29"/>
      <c r="E139" s="19"/>
      <c r="F139" s="19"/>
      <c r="G139" s="1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9"/>
      <c r="AC139" s="19"/>
      <c r="AD139" s="19"/>
      <c r="AE139" s="19"/>
      <c r="AF139" s="19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>
      <c r="D140" s="29"/>
      <c r="E140" s="19"/>
      <c r="F140" s="19"/>
      <c r="G140" s="1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9"/>
      <c r="AC140" s="19"/>
      <c r="AD140" s="19"/>
      <c r="AE140" s="19"/>
      <c r="AF140" s="19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>
      <c r="D141" s="29"/>
      <c r="E141" s="19"/>
      <c r="F141" s="19"/>
      <c r="G141" s="1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9"/>
      <c r="AC141" s="19"/>
      <c r="AD141" s="19"/>
      <c r="AE141" s="19"/>
      <c r="AF141" s="19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>
      <c r="D142" s="29"/>
      <c r="E142" s="19"/>
      <c r="F142" s="19"/>
      <c r="G142" s="1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9"/>
      <c r="AC142" s="19"/>
      <c r="AD142" s="19"/>
      <c r="AE142" s="19"/>
      <c r="AF142" s="19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>
      <c r="D143" s="29"/>
      <c r="E143" s="19"/>
      <c r="F143" s="19"/>
      <c r="G143" s="1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9"/>
      <c r="AC143" s="19"/>
      <c r="AD143" s="19"/>
      <c r="AE143" s="19"/>
      <c r="AF143" s="19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>
      <c r="D144" s="29"/>
      <c r="E144" s="19"/>
      <c r="F144" s="19"/>
      <c r="G144" s="1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9"/>
      <c r="AC144" s="19"/>
      <c r="AD144" s="19"/>
      <c r="AE144" s="19"/>
      <c r="AF144" s="19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4:73">
      <c r="D145" s="29"/>
      <c r="E145" s="19"/>
      <c r="F145" s="19"/>
      <c r="G145" s="1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9"/>
      <c r="AC145" s="19"/>
      <c r="AD145" s="19"/>
      <c r="AE145" s="19"/>
      <c r="AF145" s="19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4:73">
      <c r="D146" s="29"/>
      <c r="E146" s="19"/>
      <c r="F146" s="19"/>
      <c r="G146" s="1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9"/>
      <c r="AC146" s="19"/>
      <c r="AD146" s="19"/>
      <c r="AE146" s="19"/>
      <c r="AF146" s="19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4:73">
      <c r="D147" s="29"/>
      <c r="E147" s="19"/>
      <c r="F147" s="19"/>
      <c r="G147" s="1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9"/>
      <c r="AC147" s="19"/>
      <c r="AD147" s="19"/>
      <c r="AE147" s="19"/>
      <c r="AF147" s="19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4:73">
      <c r="D148" s="29"/>
      <c r="E148" s="19"/>
      <c r="F148" s="19"/>
      <c r="G148" s="1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9"/>
      <c r="AC148" s="19"/>
      <c r="AD148" s="19"/>
      <c r="AE148" s="19"/>
      <c r="AF148" s="19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4:73">
      <c r="D149" s="29"/>
      <c r="E149" s="19"/>
      <c r="F149" s="19"/>
      <c r="G149" s="1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9"/>
      <c r="AC149" s="19"/>
      <c r="AD149" s="19"/>
      <c r="AE149" s="19"/>
      <c r="AF149" s="19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4:73">
      <c r="D150" s="29"/>
      <c r="E150" s="19"/>
      <c r="F150" s="19"/>
      <c r="G150" s="1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9"/>
      <c r="AC150" s="19"/>
      <c r="AD150" s="19"/>
      <c r="AE150" s="19"/>
      <c r="AF150" s="19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4:73">
      <c r="D151" s="29"/>
      <c r="E151" s="19"/>
      <c r="F151" s="19"/>
      <c r="G151" s="1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9"/>
      <c r="AC151" s="19"/>
      <c r="AD151" s="19"/>
      <c r="AE151" s="19"/>
      <c r="AF151" s="19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4:73">
      <c r="D152" s="29"/>
      <c r="E152" s="19"/>
      <c r="F152" s="19"/>
      <c r="G152" s="1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9"/>
      <c r="AC152" s="19"/>
      <c r="AD152" s="19"/>
      <c r="AE152" s="19"/>
      <c r="AF152" s="19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4:73">
      <c r="D153" s="29"/>
      <c r="E153" s="19"/>
      <c r="F153" s="19"/>
      <c r="G153" s="1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9"/>
      <c r="AC153" s="19"/>
      <c r="AD153" s="19"/>
      <c r="AE153" s="19"/>
      <c r="AF153" s="19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4:73">
      <c r="D154" s="29"/>
      <c r="E154" s="19"/>
      <c r="F154" s="19"/>
      <c r="G154" s="1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9"/>
      <c r="AC154" s="19"/>
      <c r="AD154" s="19"/>
      <c r="AE154" s="19"/>
      <c r="AF154" s="19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4:73">
      <c r="D155" s="29"/>
      <c r="E155" s="19"/>
      <c r="F155" s="19"/>
      <c r="G155" s="1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9"/>
      <c r="AC155" s="19"/>
      <c r="AD155" s="19"/>
      <c r="AE155" s="19"/>
      <c r="AF155" s="19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4:73">
      <c r="D156" s="29"/>
      <c r="E156" s="19"/>
      <c r="F156" s="19"/>
      <c r="G156" s="1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9"/>
      <c r="AC156" s="19"/>
      <c r="AD156" s="19"/>
      <c r="AE156" s="19"/>
      <c r="AF156" s="19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4:73">
      <c r="D157" s="29"/>
      <c r="E157" s="19"/>
      <c r="F157" s="19"/>
      <c r="G157" s="1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9"/>
      <c r="AC157" s="19"/>
      <c r="AD157" s="19"/>
      <c r="AE157" s="19"/>
      <c r="AF157" s="19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4:73">
      <c r="D158" s="29"/>
      <c r="E158" s="19"/>
      <c r="F158" s="19"/>
      <c r="G158" s="1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9"/>
      <c r="AC158" s="19"/>
      <c r="AD158" s="19"/>
      <c r="AE158" s="19"/>
      <c r="AF158" s="19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4:73">
      <c r="D159" s="29"/>
      <c r="E159" s="19"/>
      <c r="F159" s="19"/>
      <c r="G159" s="1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9"/>
      <c r="AC159" s="19"/>
      <c r="AD159" s="19"/>
      <c r="AE159" s="19"/>
      <c r="AF159" s="19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4:73">
      <c r="D160" s="29"/>
      <c r="E160" s="19"/>
      <c r="F160" s="19"/>
      <c r="G160" s="1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9"/>
      <c r="AC160" s="19"/>
      <c r="AD160" s="19"/>
      <c r="AE160" s="19"/>
      <c r="AF160" s="19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4:73">
      <c r="D161" s="29"/>
      <c r="E161" s="19"/>
      <c r="F161" s="19"/>
      <c r="G161" s="1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9"/>
      <c r="AC161" s="19"/>
      <c r="AD161" s="19"/>
      <c r="AE161" s="19"/>
      <c r="AF161" s="19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4:73">
      <c r="D162" s="29"/>
      <c r="E162" s="19"/>
      <c r="F162" s="19"/>
      <c r="G162" s="1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9"/>
      <c r="AC162" s="19"/>
      <c r="AD162" s="19"/>
      <c r="AE162" s="19"/>
      <c r="AF162" s="19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4:73">
      <c r="D163" s="29"/>
      <c r="E163" s="19"/>
      <c r="F163" s="19"/>
      <c r="G163" s="1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9"/>
      <c r="AC163" s="19"/>
      <c r="AD163" s="19"/>
      <c r="AE163" s="19"/>
      <c r="AF163" s="19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4:73">
      <c r="D164" s="29"/>
      <c r="E164" s="19"/>
      <c r="F164" s="19"/>
      <c r="G164" s="1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9"/>
      <c r="AC164" s="19"/>
      <c r="AD164" s="19"/>
      <c r="AE164" s="19"/>
      <c r="AF164" s="19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4:73">
      <c r="D165" s="29"/>
      <c r="E165" s="19"/>
      <c r="F165" s="19"/>
      <c r="G165" s="1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9"/>
      <c r="AC165" s="19"/>
      <c r="AD165" s="19"/>
      <c r="AE165" s="19"/>
      <c r="AF165" s="19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4:73">
      <c r="D166" s="29"/>
      <c r="E166" s="19"/>
      <c r="F166" s="19"/>
      <c r="G166" s="1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9"/>
      <c r="AC166" s="19"/>
      <c r="AD166" s="19"/>
      <c r="AE166" s="19"/>
      <c r="AF166" s="19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4:73">
      <c r="D167" s="29"/>
      <c r="E167" s="19"/>
      <c r="F167" s="19"/>
      <c r="G167" s="1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9"/>
      <c r="AC167" s="19"/>
      <c r="AD167" s="19"/>
      <c r="AE167" s="19"/>
      <c r="AF167" s="19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4:73">
      <c r="D168" s="29"/>
      <c r="E168" s="19"/>
      <c r="F168" s="19"/>
      <c r="G168" s="1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9"/>
      <c r="AC168" s="19"/>
      <c r="AD168" s="19"/>
      <c r="AE168" s="19"/>
      <c r="AF168" s="19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4:73">
      <c r="D169" s="29"/>
      <c r="E169" s="19"/>
      <c r="F169" s="19"/>
      <c r="G169" s="1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9"/>
      <c r="AC169" s="19"/>
      <c r="AD169" s="19"/>
      <c r="AE169" s="19"/>
      <c r="AF169" s="19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4:73">
      <c r="D170" s="29"/>
      <c r="E170" s="19"/>
      <c r="F170" s="19"/>
      <c r="G170" s="1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9"/>
      <c r="AC170" s="19"/>
      <c r="AD170" s="19"/>
      <c r="AE170" s="19"/>
      <c r="AF170" s="19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4:73">
      <c r="D171" s="29"/>
      <c r="E171" s="19"/>
      <c r="F171" s="19"/>
      <c r="G171" s="1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9"/>
      <c r="AC171" s="19"/>
      <c r="AD171" s="19"/>
      <c r="AE171" s="19"/>
      <c r="AF171" s="19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4:73">
      <c r="D172" s="29"/>
      <c r="E172" s="19"/>
      <c r="F172" s="19"/>
      <c r="G172" s="1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9"/>
      <c r="AC172" s="19"/>
      <c r="AD172" s="19"/>
      <c r="AE172" s="19"/>
      <c r="AF172" s="19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4:73">
      <c r="D173" s="29"/>
      <c r="E173" s="19"/>
      <c r="F173" s="19"/>
      <c r="G173" s="1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9"/>
      <c r="AC173" s="19"/>
      <c r="AD173" s="19"/>
      <c r="AE173" s="19"/>
      <c r="AF173" s="19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4:73">
      <c r="D174" s="29"/>
      <c r="E174" s="19"/>
      <c r="F174" s="19"/>
      <c r="G174" s="1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9"/>
      <c r="AC174" s="19"/>
      <c r="AD174" s="19"/>
      <c r="AE174" s="19"/>
      <c r="AF174" s="19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4:73">
      <c r="D175" s="29"/>
      <c r="E175" s="19"/>
      <c r="F175" s="19"/>
      <c r="G175" s="1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9"/>
      <c r="AC175" s="19"/>
      <c r="AD175" s="19"/>
      <c r="AE175" s="19"/>
      <c r="AF175" s="19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4:73">
      <c r="D176" s="29"/>
      <c r="E176" s="19"/>
      <c r="F176" s="19"/>
      <c r="G176" s="1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9"/>
      <c r="AC176" s="19"/>
      <c r="AD176" s="19"/>
      <c r="AE176" s="19"/>
      <c r="AF176" s="19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4:73">
      <c r="D177" s="29"/>
      <c r="E177" s="19"/>
      <c r="F177" s="19"/>
      <c r="G177" s="1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9"/>
      <c r="AC177" s="19"/>
      <c r="AD177" s="19"/>
      <c r="AE177" s="19"/>
      <c r="AF177" s="19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4:73">
      <c r="D178" s="29"/>
      <c r="E178" s="19"/>
      <c r="F178" s="19"/>
      <c r="G178" s="1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9"/>
      <c r="AC178" s="19"/>
      <c r="AD178" s="19"/>
      <c r="AE178" s="19"/>
      <c r="AF178" s="19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4:73">
      <c r="D179" s="29"/>
      <c r="E179" s="19"/>
      <c r="F179" s="19"/>
      <c r="G179" s="1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9"/>
      <c r="AC179" s="19"/>
      <c r="AD179" s="19"/>
      <c r="AE179" s="19"/>
      <c r="AF179" s="19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4:73">
      <c r="D180" s="29"/>
      <c r="E180" s="19"/>
      <c r="F180" s="19"/>
      <c r="G180" s="1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9"/>
      <c r="AC180" s="19"/>
      <c r="AD180" s="19"/>
      <c r="AE180" s="19"/>
      <c r="AF180" s="19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4:73">
      <c r="D181" s="29"/>
      <c r="E181" s="19"/>
      <c r="F181" s="19"/>
      <c r="G181" s="1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9"/>
      <c r="AC181" s="19"/>
      <c r="AD181" s="19"/>
      <c r="AE181" s="19"/>
      <c r="AF181" s="19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4:73">
      <c r="D182" s="29"/>
      <c r="E182" s="19"/>
      <c r="F182" s="19"/>
      <c r="G182" s="1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9"/>
      <c r="AC182" s="19"/>
      <c r="AD182" s="19"/>
      <c r="AE182" s="19"/>
      <c r="AF182" s="19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4:73">
      <c r="D183" s="29"/>
      <c r="E183" s="19"/>
      <c r="F183" s="19"/>
      <c r="G183" s="1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9"/>
      <c r="AC183" s="19"/>
      <c r="AD183" s="19"/>
      <c r="AE183" s="19"/>
      <c r="AF183" s="19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4:73">
      <c r="D184" s="29"/>
      <c r="E184" s="19"/>
      <c r="F184" s="19"/>
      <c r="G184" s="1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9"/>
      <c r="AC184" s="19"/>
      <c r="AD184" s="19"/>
      <c r="AE184" s="19"/>
      <c r="AF184" s="19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4:73">
      <c r="D185" s="29"/>
      <c r="E185" s="19"/>
      <c r="F185" s="19"/>
      <c r="G185" s="1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5"/>
      <c r="AC185" s="5"/>
      <c r="AD185" s="5"/>
      <c r="AE185" s="5"/>
      <c r="AF185" s="19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4:73">
      <c r="D186" s="29"/>
      <c r="E186" s="19"/>
      <c r="F186" s="19"/>
      <c r="G186" s="1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5"/>
      <c r="AC186" s="5"/>
      <c r="AD186" s="5"/>
      <c r="AE186" s="5"/>
      <c r="AF186" s="19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4:73">
      <c r="D187" s="29"/>
      <c r="E187" s="19"/>
      <c r="F187" s="19"/>
      <c r="G187" s="1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5"/>
      <c r="AC187" s="5"/>
      <c r="AD187" s="5"/>
      <c r="AE187" s="5"/>
      <c r="AF187" s="19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4:73">
      <c r="D188" s="29"/>
      <c r="E188" s="19"/>
      <c r="F188" s="19"/>
      <c r="G188" s="1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5"/>
      <c r="AC188" s="5"/>
      <c r="AD188" s="5"/>
      <c r="AE188" s="5"/>
      <c r="AF188" s="19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4:73">
      <c r="D189" s="29"/>
      <c r="E189" s="19"/>
      <c r="F189" s="19"/>
      <c r="G189" s="1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5"/>
      <c r="AC189" s="5"/>
      <c r="AD189" s="5"/>
      <c r="AE189" s="5"/>
      <c r="AF189" s="19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4:73">
      <c r="D190" s="29"/>
      <c r="E190" s="19"/>
      <c r="F190" s="19"/>
      <c r="G190" s="1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5"/>
      <c r="AC190" s="5"/>
      <c r="AD190" s="5"/>
      <c r="AE190" s="5"/>
      <c r="AF190" s="19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4:73">
      <c r="D191" s="29"/>
      <c r="E191" s="19"/>
      <c r="F191" s="19"/>
      <c r="G191" s="1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5"/>
      <c r="AC191" s="5"/>
      <c r="AD191" s="5"/>
      <c r="AE191" s="5"/>
      <c r="AF191" s="19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4:73">
      <c r="D192" s="29"/>
      <c r="E192" s="19"/>
      <c r="F192" s="19"/>
      <c r="G192" s="1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5"/>
      <c r="AC192" s="5"/>
      <c r="AD192" s="5"/>
      <c r="AE192" s="5"/>
      <c r="AF192" s="1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4:73">
      <c r="D193" s="29"/>
      <c r="E193" s="19"/>
      <c r="F193" s="19"/>
      <c r="G193" s="1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5"/>
      <c r="AC193" s="5"/>
      <c r="AD193" s="5"/>
      <c r="AE193" s="5"/>
      <c r="AF193" s="19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4:73">
      <c r="D194" s="29"/>
      <c r="E194" s="19"/>
      <c r="F194" s="19"/>
      <c r="G194" s="1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5"/>
      <c r="AC194" s="5"/>
      <c r="AD194" s="5"/>
      <c r="AE194" s="5"/>
      <c r="AF194" s="19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4:73">
      <c r="D195" s="29"/>
      <c r="E195" s="19"/>
      <c r="F195" s="19"/>
      <c r="G195" s="1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5"/>
      <c r="AC195" s="5"/>
      <c r="AD195" s="5"/>
      <c r="AE195" s="5"/>
      <c r="AF195" s="19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4:73">
      <c r="D196" s="29"/>
      <c r="E196" s="19"/>
      <c r="F196" s="19"/>
      <c r="G196" s="1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5"/>
      <c r="AC196" s="5"/>
      <c r="AD196" s="5"/>
      <c r="AE196" s="5"/>
      <c r="AF196" s="19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4:73">
      <c r="D197" s="29"/>
      <c r="E197" s="19"/>
      <c r="F197" s="19"/>
      <c r="G197" s="1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5"/>
      <c r="AC197" s="5"/>
      <c r="AD197" s="5"/>
      <c r="AE197" s="5"/>
      <c r="AF197" s="19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4:73">
      <c r="D198" s="29"/>
      <c r="E198" s="19"/>
      <c r="F198" s="19"/>
      <c r="G198" s="1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5"/>
      <c r="AC198" s="5"/>
      <c r="AD198" s="5"/>
      <c r="AE198" s="5"/>
      <c r="AF198" s="19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4:73">
      <c r="D199" s="29"/>
      <c r="E199" s="19"/>
      <c r="F199" s="19"/>
      <c r="G199" s="1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5"/>
      <c r="AC199" s="5"/>
      <c r="AD199" s="5"/>
      <c r="AE199" s="5"/>
      <c r="AF199" s="19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4:73">
      <c r="D200" s="29"/>
      <c r="E200" s="19"/>
      <c r="F200" s="19"/>
      <c r="G200" s="1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5"/>
      <c r="AC200" s="5"/>
      <c r="AD200" s="5"/>
      <c r="AE200" s="5"/>
      <c r="AF200" s="19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4:73">
      <c r="D201" s="29"/>
      <c r="E201" s="19"/>
      <c r="F201" s="19"/>
      <c r="G201" s="1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5"/>
      <c r="AC201" s="5"/>
      <c r="AD201" s="5"/>
      <c r="AE201" s="5"/>
      <c r="AF201" s="19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4:73">
      <c r="D202" s="29"/>
      <c r="E202" s="19"/>
      <c r="F202" s="19"/>
      <c r="G202" s="1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5"/>
      <c r="AC202" s="5"/>
      <c r="AD202" s="5"/>
      <c r="AE202" s="5"/>
      <c r="AF202" s="19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4:73">
      <c r="D203" s="29"/>
      <c r="E203" s="19"/>
      <c r="F203" s="19"/>
      <c r="G203" s="1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5"/>
      <c r="AC203" s="5"/>
      <c r="AD203" s="5"/>
      <c r="AE203" s="5"/>
      <c r="AF203" s="19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4:73">
      <c r="D204" s="29"/>
      <c r="E204" s="19"/>
      <c r="F204" s="19"/>
      <c r="G204" s="1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5"/>
      <c r="AC204" s="5"/>
      <c r="AD204" s="5"/>
      <c r="AE204" s="5"/>
      <c r="AF204" s="19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4:73">
      <c r="D205" s="29"/>
      <c r="E205" s="19"/>
      <c r="F205" s="19"/>
      <c r="G205" s="1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5"/>
      <c r="AC205" s="5"/>
      <c r="AD205" s="5"/>
      <c r="AE205" s="5"/>
      <c r="AF205" s="19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4:73">
      <c r="D206" s="29"/>
      <c r="E206" s="19"/>
      <c r="F206" s="19"/>
      <c r="G206" s="1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5"/>
      <c r="AC206" s="5"/>
      <c r="AD206" s="5"/>
      <c r="AE206" s="5"/>
      <c r="AF206" s="19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4:73">
      <c r="D207" s="29"/>
      <c r="E207" s="19"/>
      <c r="F207" s="19"/>
      <c r="G207" s="1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5"/>
      <c r="AC207" s="5"/>
      <c r="AD207" s="5"/>
      <c r="AE207" s="5"/>
      <c r="AF207" s="19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4:73">
      <c r="D208" s="29"/>
      <c r="E208" s="19"/>
      <c r="F208" s="19"/>
      <c r="G208" s="1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5"/>
      <c r="AC208" s="5"/>
      <c r="AD208" s="5"/>
      <c r="AE208" s="5"/>
      <c r="AF208" s="19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4:73">
      <c r="D209" s="29"/>
      <c r="E209" s="19"/>
      <c r="F209" s="19"/>
      <c r="G209" s="1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5"/>
      <c r="AC209" s="5"/>
      <c r="AD209" s="5"/>
      <c r="AE209" s="5"/>
      <c r="AF209" s="19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4:73">
      <c r="D210" s="29"/>
      <c r="E210" s="19"/>
      <c r="F210" s="19"/>
      <c r="G210" s="1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5"/>
      <c r="AC210" s="5"/>
      <c r="AD210" s="5"/>
      <c r="AE210" s="5"/>
      <c r="AF210" s="19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4:73">
      <c r="D211" s="29"/>
      <c r="E211" s="19"/>
      <c r="F211" s="19"/>
      <c r="G211" s="1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5"/>
      <c r="AC211" s="5"/>
      <c r="AD211" s="5"/>
      <c r="AE211" s="5"/>
      <c r="AF211" s="19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4:73">
      <c r="D212" s="29"/>
      <c r="E212" s="19"/>
      <c r="F212" s="19"/>
      <c r="G212" s="1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5"/>
      <c r="AC212" s="5"/>
      <c r="AD212" s="5"/>
      <c r="AE212" s="5"/>
      <c r="AF212" s="19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4:73">
      <c r="D213" s="29"/>
      <c r="E213" s="19"/>
      <c r="F213" s="19"/>
      <c r="G213" s="1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5"/>
      <c r="AC213" s="5"/>
      <c r="AD213" s="5"/>
      <c r="AE213" s="5"/>
      <c r="AF213" s="19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4:73">
      <c r="D214" s="29"/>
      <c r="E214" s="19"/>
      <c r="F214" s="19"/>
      <c r="G214" s="1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5"/>
      <c r="AC214" s="5"/>
      <c r="AD214" s="5"/>
      <c r="AE214" s="5"/>
      <c r="AF214" s="19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4:73">
      <c r="D215" s="29"/>
      <c r="E215" s="19"/>
      <c r="F215" s="19"/>
      <c r="G215" s="1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5"/>
      <c r="AC215" s="5"/>
      <c r="AD215" s="5"/>
      <c r="AE215" s="5"/>
      <c r="AF215" s="19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4:73">
      <c r="D216" s="29"/>
      <c r="E216" s="19"/>
      <c r="F216" s="19"/>
      <c r="G216" s="1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5"/>
      <c r="AC216" s="5"/>
      <c r="AD216" s="5"/>
      <c r="AE216" s="5"/>
      <c r="AF216" s="19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4:73">
      <c r="D217" s="29"/>
      <c r="E217" s="19"/>
      <c r="F217" s="19"/>
      <c r="G217" s="1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5"/>
      <c r="AC217" s="5"/>
      <c r="AD217" s="5"/>
      <c r="AE217" s="5"/>
      <c r="AF217" s="19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4:73">
      <c r="D218" s="29"/>
      <c r="E218" s="19"/>
      <c r="F218" s="19"/>
      <c r="G218" s="1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5"/>
      <c r="AC218" s="5"/>
      <c r="AD218" s="5"/>
      <c r="AE218" s="5"/>
      <c r="AF218" s="19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4:73">
      <c r="D219" s="29"/>
      <c r="E219" s="19"/>
      <c r="F219" s="19"/>
      <c r="G219" s="1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5"/>
      <c r="AC219" s="5"/>
      <c r="AD219" s="5"/>
      <c r="AE219" s="5"/>
      <c r="AF219" s="19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4:73">
      <c r="D220" s="29"/>
      <c r="E220" s="19"/>
      <c r="F220" s="19"/>
      <c r="G220" s="1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5"/>
      <c r="AC220" s="5"/>
      <c r="AD220" s="5"/>
      <c r="AE220" s="5"/>
      <c r="AF220" s="19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4:73">
      <c r="D221" s="29"/>
      <c r="E221" s="19"/>
      <c r="F221" s="19"/>
      <c r="G221" s="1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5"/>
      <c r="AC221" s="5"/>
      <c r="AD221" s="5"/>
      <c r="AE221" s="5"/>
      <c r="AF221" s="19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4:73">
      <c r="D222" s="29"/>
      <c r="E222" s="19"/>
      <c r="F222" s="19"/>
      <c r="G222" s="1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5"/>
      <c r="AC222" s="5"/>
      <c r="AD222" s="5"/>
      <c r="AE222" s="5"/>
      <c r="AF222" s="19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4:73">
      <c r="D223" s="29"/>
      <c r="E223" s="19"/>
      <c r="F223" s="19"/>
      <c r="G223" s="1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5"/>
      <c r="AC223" s="5"/>
      <c r="AD223" s="5"/>
      <c r="AE223" s="5"/>
      <c r="AF223" s="19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4:73">
      <c r="D224" s="29"/>
      <c r="E224" s="19"/>
      <c r="F224" s="19"/>
      <c r="G224" s="1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5"/>
      <c r="AC224" s="5"/>
      <c r="AD224" s="5"/>
      <c r="AE224" s="5"/>
      <c r="AF224" s="19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4:73">
      <c r="D225" s="29"/>
      <c r="E225" s="19"/>
      <c r="F225" s="19"/>
      <c r="G225" s="1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5"/>
      <c r="AC225" s="5"/>
      <c r="AD225" s="5"/>
      <c r="AE225" s="5"/>
      <c r="AF225" s="19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4:73">
      <c r="D226" s="29"/>
      <c r="E226" s="19"/>
      <c r="F226" s="19"/>
      <c r="G226" s="1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5"/>
      <c r="AC226" s="5"/>
      <c r="AD226" s="5"/>
      <c r="AE226" s="5"/>
      <c r="AF226" s="19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4:73">
      <c r="D227" s="29"/>
      <c r="E227" s="19"/>
      <c r="F227" s="19"/>
      <c r="G227" s="1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5"/>
      <c r="AC227" s="5"/>
      <c r="AD227" s="5"/>
      <c r="AE227" s="5"/>
      <c r="AF227" s="19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4:73">
      <c r="D228" s="29"/>
      <c r="E228" s="19"/>
      <c r="F228" s="19"/>
      <c r="G228" s="1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5"/>
      <c r="AC228" s="5"/>
      <c r="AD228" s="5"/>
      <c r="AE228" s="5"/>
      <c r="AF228" s="19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4:73">
      <c r="D229" s="29"/>
      <c r="E229" s="19"/>
      <c r="F229" s="19"/>
      <c r="G229" s="1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5"/>
      <c r="AC229" s="5"/>
      <c r="AD229" s="5"/>
      <c r="AE229" s="5"/>
      <c r="AF229" s="19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4:73">
      <c r="D230" s="29"/>
      <c r="E230" s="19"/>
      <c r="F230" s="19"/>
      <c r="G230" s="1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5"/>
      <c r="AC230" s="5"/>
      <c r="AD230" s="5"/>
      <c r="AE230" s="5"/>
      <c r="AF230" s="19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4:73">
      <c r="D231" s="29"/>
      <c r="E231" s="19"/>
      <c r="F231" s="19"/>
      <c r="G231" s="1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5"/>
      <c r="AC231" s="5"/>
      <c r="AD231" s="5"/>
      <c r="AE231" s="5"/>
      <c r="AF231" s="19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4:73">
      <c r="D232" s="29"/>
      <c r="E232" s="19"/>
      <c r="F232" s="19"/>
      <c r="G232" s="1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5"/>
      <c r="AC232" s="5"/>
      <c r="AD232" s="5"/>
      <c r="AE232" s="5"/>
      <c r="AF232" s="19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4:73">
      <c r="D233" s="29"/>
      <c r="E233" s="19"/>
      <c r="F233" s="19"/>
      <c r="G233" s="1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5"/>
      <c r="AC233" s="5"/>
      <c r="AD233" s="5"/>
      <c r="AE233" s="5"/>
      <c r="AF233" s="19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4:73">
      <c r="D234" s="29"/>
      <c r="E234" s="19"/>
      <c r="F234" s="19"/>
      <c r="G234" s="1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5"/>
      <c r="AC234" s="5"/>
      <c r="AD234" s="5"/>
      <c r="AE234" s="5"/>
      <c r="AF234" s="19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4:73">
      <c r="D235" s="29"/>
      <c r="E235" s="19"/>
      <c r="F235" s="19"/>
      <c r="G235" s="1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5"/>
      <c r="AC235" s="5"/>
      <c r="AD235" s="5"/>
      <c r="AE235" s="5"/>
      <c r="AF235" s="19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4:73">
      <c r="D236" s="29"/>
      <c r="E236" s="19"/>
      <c r="F236" s="19"/>
      <c r="G236" s="1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5"/>
      <c r="AC236" s="5"/>
      <c r="AD236" s="5"/>
      <c r="AE236" s="5"/>
      <c r="AF236" s="19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4:73">
      <c r="D237" s="29"/>
      <c r="E237" s="19"/>
      <c r="F237" s="19"/>
      <c r="G237" s="1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5"/>
      <c r="AC237" s="5"/>
      <c r="AD237" s="5"/>
      <c r="AE237" s="5"/>
      <c r="AF237" s="19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4:73">
      <c r="D238" s="29"/>
      <c r="E238" s="19"/>
      <c r="F238" s="19"/>
      <c r="G238" s="1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5"/>
      <c r="AC238" s="5"/>
      <c r="AD238" s="5"/>
      <c r="AE238" s="5"/>
      <c r="AF238" s="19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4:73">
      <c r="D239" s="29"/>
      <c r="E239" s="19"/>
      <c r="F239" s="19"/>
      <c r="G239" s="1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5"/>
      <c r="AC239" s="5"/>
      <c r="AD239" s="5"/>
      <c r="AE239" s="5"/>
      <c r="AF239" s="19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4:73">
      <c r="D240" s="29"/>
      <c r="E240" s="19"/>
      <c r="F240" s="19"/>
      <c r="G240" s="1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5"/>
      <c r="AC240" s="5"/>
      <c r="AD240" s="5"/>
      <c r="AE240" s="5"/>
      <c r="AF240" s="19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4:73">
      <c r="D241" s="29"/>
      <c r="E241" s="19"/>
      <c r="F241" s="19"/>
      <c r="G241" s="1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5"/>
      <c r="AC241" s="5"/>
      <c r="AD241" s="5"/>
      <c r="AE241" s="5"/>
      <c r="AF241" s="19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4:73">
      <c r="D242" s="29"/>
      <c r="E242" s="19"/>
      <c r="F242" s="19"/>
      <c r="G242" s="1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5"/>
      <c r="AC242" s="5"/>
      <c r="AD242" s="5"/>
      <c r="AE242" s="5"/>
      <c r="AF242" s="19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4:73">
      <c r="D243" s="29"/>
      <c r="E243" s="19"/>
      <c r="F243" s="19"/>
      <c r="G243" s="1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5"/>
      <c r="AC243" s="5"/>
      <c r="AD243" s="5"/>
      <c r="AE243" s="5"/>
      <c r="AF243" s="19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4:73">
      <c r="D244" s="29"/>
      <c r="E244" s="19"/>
      <c r="F244" s="19"/>
      <c r="G244" s="1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5"/>
      <c r="AC244" s="5"/>
      <c r="AD244" s="5"/>
      <c r="AE244" s="5"/>
      <c r="AF244" s="19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4:73">
      <c r="D245" s="29"/>
      <c r="E245" s="19"/>
      <c r="F245" s="19"/>
      <c r="G245" s="1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5"/>
      <c r="AC245" s="5"/>
      <c r="AD245" s="5"/>
      <c r="AE245" s="5"/>
      <c r="AF245" s="19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4:73">
      <c r="D246" s="29"/>
      <c r="E246" s="19"/>
      <c r="F246" s="19"/>
      <c r="G246" s="1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5"/>
      <c r="AC246" s="5"/>
      <c r="AD246" s="5"/>
      <c r="AE246" s="5"/>
      <c r="AF246" s="19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4:73">
      <c r="D247" s="29"/>
      <c r="E247" s="19"/>
      <c r="F247" s="19"/>
      <c r="G247" s="1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5"/>
      <c r="AC247" s="5"/>
      <c r="AD247" s="5"/>
      <c r="AE247" s="5"/>
      <c r="AF247" s="19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4:73">
      <c r="D248" s="29"/>
      <c r="E248" s="19"/>
      <c r="F248" s="19"/>
      <c r="G248" s="1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5"/>
      <c r="AC248" s="5"/>
      <c r="AD248" s="5"/>
      <c r="AE248" s="5"/>
      <c r="AF248" s="19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4:73">
      <c r="D249" s="29"/>
      <c r="E249" s="19"/>
      <c r="F249" s="19"/>
      <c r="G249" s="1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5"/>
      <c r="AC249" s="5"/>
      <c r="AD249" s="5"/>
      <c r="AE249" s="5"/>
      <c r="AF249" s="19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4:73">
      <c r="D250" s="29"/>
      <c r="E250" s="19"/>
      <c r="F250" s="19"/>
      <c r="G250" s="1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5"/>
      <c r="AC250" s="5"/>
      <c r="AD250" s="5"/>
      <c r="AE250" s="5"/>
      <c r="AF250" s="19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4:73">
      <c r="D251" s="29"/>
      <c r="E251" s="19"/>
      <c r="F251" s="19"/>
      <c r="G251" s="1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5"/>
      <c r="AC251" s="5"/>
      <c r="AD251" s="5"/>
      <c r="AE251" s="5"/>
      <c r="AF251" s="19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4:73">
      <c r="D252" s="29"/>
      <c r="E252" s="19"/>
      <c r="F252" s="19"/>
      <c r="G252" s="1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5"/>
      <c r="AC252" s="5"/>
      <c r="AD252" s="5"/>
      <c r="AE252" s="5"/>
      <c r="AF252" s="19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4:73">
      <c r="D253" s="29"/>
      <c r="E253" s="19"/>
      <c r="F253" s="19"/>
      <c r="G253" s="1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5"/>
      <c r="AC253" s="5"/>
      <c r="AD253" s="5"/>
      <c r="AE253" s="5"/>
      <c r="AF253" s="19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4:73">
      <c r="D254" s="29"/>
      <c r="E254" s="19"/>
      <c r="F254" s="19"/>
      <c r="G254" s="1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5"/>
      <c r="AC254" s="5"/>
      <c r="AD254" s="5"/>
      <c r="AE254" s="5"/>
      <c r="AF254" s="19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4:73">
      <c r="D255" s="29"/>
      <c r="E255" s="19"/>
      <c r="F255" s="19"/>
      <c r="G255" s="1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5"/>
      <c r="AC255" s="5"/>
      <c r="AD255" s="5"/>
      <c r="AE255" s="5"/>
      <c r="AF255" s="19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4:73">
      <c r="D256" s="29"/>
      <c r="E256" s="19"/>
      <c r="F256" s="19"/>
      <c r="G256" s="1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5"/>
      <c r="AC256" s="5"/>
      <c r="AD256" s="5"/>
      <c r="AE256" s="5"/>
      <c r="AF256" s="19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4:73">
      <c r="D257" s="29"/>
      <c r="E257" s="19"/>
      <c r="F257" s="19"/>
      <c r="G257" s="1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5"/>
      <c r="AC257" s="5"/>
      <c r="AD257" s="5"/>
      <c r="AE257" s="5"/>
      <c r="AF257" s="19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4:73">
      <c r="D258" s="29"/>
      <c r="E258" s="19"/>
      <c r="F258" s="19"/>
      <c r="G258" s="1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5"/>
      <c r="AC258" s="5"/>
      <c r="AD258" s="5"/>
      <c r="AE258" s="5"/>
      <c r="AF258" s="19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4:73">
      <c r="D259" s="29"/>
      <c r="E259" s="19"/>
      <c r="F259" s="19"/>
      <c r="G259" s="1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5"/>
      <c r="AC259" s="5"/>
      <c r="AD259" s="5"/>
      <c r="AE259" s="5"/>
      <c r="AF259" s="19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4:73">
      <c r="D260" s="29"/>
      <c r="E260" s="19"/>
      <c r="F260" s="19"/>
      <c r="G260" s="1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5"/>
      <c r="AC260" s="5"/>
      <c r="AD260" s="5"/>
      <c r="AE260" s="5"/>
      <c r="AF260" s="19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4:73">
      <c r="D261" s="29"/>
      <c r="E261" s="19"/>
      <c r="F261" s="19"/>
      <c r="G261" s="1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5"/>
      <c r="AC261" s="5"/>
      <c r="AD261" s="5"/>
      <c r="AE261" s="5"/>
      <c r="AF261" s="19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4:73">
      <c r="D262" s="29"/>
      <c r="E262" s="19"/>
      <c r="F262" s="19"/>
      <c r="G262" s="1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5"/>
      <c r="AC262" s="5"/>
      <c r="AD262" s="5"/>
      <c r="AE262" s="5"/>
      <c r="AF262" s="19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4:73">
      <c r="D263" s="29"/>
      <c r="E263" s="19"/>
      <c r="F263" s="19"/>
      <c r="G263" s="1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5"/>
      <c r="AC263" s="5"/>
      <c r="AD263" s="5"/>
      <c r="AE263" s="5"/>
      <c r="AF263" s="19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4:73">
      <c r="D264" s="29"/>
      <c r="E264" s="19"/>
      <c r="F264" s="19"/>
      <c r="G264" s="1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5"/>
      <c r="AC264" s="5"/>
      <c r="AD264" s="5"/>
      <c r="AE264" s="5"/>
      <c r="AF264" s="19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4:73">
      <c r="D265" s="29"/>
      <c r="E265" s="19"/>
      <c r="F265" s="19"/>
      <c r="G265" s="1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5"/>
      <c r="AC265" s="5"/>
      <c r="AD265" s="5"/>
      <c r="AE265" s="5"/>
      <c r="AF265" s="19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4:73">
      <c r="D266" s="29"/>
      <c r="E266" s="19"/>
      <c r="F266" s="19"/>
      <c r="G266" s="1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5"/>
      <c r="AC266" s="5"/>
      <c r="AD266" s="5"/>
      <c r="AE266" s="5"/>
      <c r="AF266" s="19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4:73">
      <c r="D267" s="29"/>
      <c r="E267" s="19"/>
      <c r="F267" s="19"/>
      <c r="G267" s="1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5"/>
      <c r="AC267" s="5"/>
      <c r="AD267" s="5"/>
      <c r="AE267" s="5"/>
      <c r="AF267" s="19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4:73">
      <c r="D268" s="29"/>
      <c r="E268" s="19"/>
      <c r="F268" s="19"/>
      <c r="G268" s="1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5"/>
      <c r="AC268" s="5"/>
      <c r="AD268" s="5"/>
      <c r="AE268" s="5"/>
      <c r="AF268" s="19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4:73">
      <c r="D269" s="29"/>
      <c r="E269" s="19"/>
      <c r="F269" s="19"/>
      <c r="G269" s="1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5"/>
      <c r="AC269" s="5"/>
      <c r="AD269" s="5"/>
      <c r="AE269" s="5"/>
      <c r="AF269" s="19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4:73">
      <c r="D270" s="29"/>
      <c r="E270" s="19"/>
      <c r="F270" s="19"/>
      <c r="G270" s="1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5"/>
      <c r="AC270" s="5"/>
      <c r="AD270" s="5"/>
      <c r="AE270" s="5"/>
      <c r="AF270" s="19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4:73">
      <c r="D271" s="29"/>
      <c r="E271" s="19"/>
      <c r="F271" s="19"/>
      <c r="G271" s="1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5"/>
      <c r="AC271" s="5"/>
      <c r="AD271" s="5"/>
      <c r="AE271" s="5"/>
      <c r="AF271" s="19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4:73">
      <c r="D272" s="29"/>
      <c r="E272" s="19"/>
      <c r="F272" s="19"/>
      <c r="G272" s="1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5"/>
      <c r="AC272" s="5"/>
      <c r="AD272" s="5"/>
      <c r="AE272" s="5"/>
      <c r="AF272" s="19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4:73">
      <c r="D273" s="29"/>
      <c r="E273" s="19"/>
      <c r="F273" s="19"/>
      <c r="G273" s="1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5"/>
      <c r="AC273" s="5"/>
      <c r="AD273" s="5"/>
      <c r="AE273" s="5"/>
      <c r="AF273" s="19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4:73">
      <c r="D274" s="29"/>
      <c r="E274" s="19"/>
      <c r="F274" s="19"/>
      <c r="G274" s="1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5"/>
      <c r="AC274" s="5"/>
      <c r="AD274" s="5"/>
      <c r="AE274" s="5"/>
      <c r="AF274" s="19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4:73">
      <c r="D275" s="29"/>
      <c r="E275" s="19"/>
      <c r="F275" s="19"/>
      <c r="G275" s="1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5"/>
      <c r="AC275" s="5"/>
      <c r="AD275" s="5"/>
      <c r="AE275" s="5"/>
      <c r="AF275" s="19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4:73">
      <c r="D276" s="29"/>
      <c r="E276" s="19"/>
      <c r="F276" s="19"/>
      <c r="G276" s="1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5"/>
      <c r="AC276" s="5"/>
      <c r="AD276" s="5"/>
      <c r="AE276" s="5"/>
      <c r="AF276" s="19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4:73">
      <c r="D277" s="29"/>
      <c r="E277" s="19"/>
      <c r="F277" s="19"/>
      <c r="G277" s="1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5"/>
      <c r="AC277" s="5"/>
      <c r="AD277" s="5"/>
      <c r="AE277" s="5"/>
      <c r="AF277" s="19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4:73">
      <c r="D278" s="29"/>
      <c r="E278" s="19"/>
      <c r="F278" s="19"/>
      <c r="G278" s="1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5"/>
      <c r="AC278" s="5"/>
      <c r="AD278" s="5"/>
      <c r="AE278" s="5"/>
      <c r="AF278" s="19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4:73">
      <c r="D279" s="29"/>
      <c r="E279" s="19"/>
      <c r="F279" s="19"/>
      <c r="G279" s="1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5"/>
      <c r="AC279" s="5"/>
      <c r="AD279" s="5"/>
      <c r="AE279" s="5"/>
      <c r="AF279" s="19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4:73">
      <c r="D280" s="29"/>
      <c r="E280" s="19"/>
      <c r="F280" s="19"/>
      <c r="G280" s="1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5"/>
      <c r="AC280" s="5"/>
      <c r="AD280" s="5"/>
      <c r="AE280" s="5"/>
      <c r="AF280" s="19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4:73">
      <c r="D281" s="29"/>
      <c r="E281" s="19"/>
      <c r="F281" s="19"/>
      <c r="G281" s="1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5"/>
      <c r="AC281" s="5"/>
      <c r="AD281" s="5"/>
      <c r="AE281" s="5"/>
      <c r="AF281" s="19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4:73">
      <c r="D282" s="29"/>
      <c r="E282" s="19"/>
      <c r="F282" s="19"/>
      <c r="G282" s="1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5"/>
      <c r="AC282" s="5"/>
      <c r="AD282" s="5"/>
      <c r="AE282" s="5"/>
      <c r="AF282" s="19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4:73">
      <c r="D283" s="29"/>
      <c r="E283" s="19"/>
      <c r="F283" s="19"/>
      <c r="G283" s="1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5"/>
      <c r="AC283" s="5"/>
      <c r="AD283" s="5"/>
      <c r="AE283" s="5"/>
      <c r="AF283" s="19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4:73">
      <c r="D284" s="29"/>
      <c r="E284" s="19"/>
      <c r="F284" s="19"/>
      <c r="G284" s="1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5"/>
      <c r="AC284" s="5"/>
      <c r="AD284" s="5"/>
      <c r="AE284" s="5"/>
      <c r="AF284" s="19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4:73">
      <c r="D285" s="29"/>
      <c r="E285" s="19"/>
      <c r="F285" s="19"/>
      <c r="G285" s="1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5"/>
      <c r="AC285" s="5"/>
      <c r="AD285" s="5"/>
      <c r="AE285" s="5"/>
      <c r="AF285" s="19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4:73">
      <c r="D286" s="29"/>
      <c r="E286" s="19"/>
      <c r="F286" s="19"/>
      <c r="G286" s="1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5"/>
      <c r="AC286" s="5"/>
      <c r="AD286" s="5"/>
      <c r="AE286" s="5"/>
      <c r="AF286" s="19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4:73">
      <c r="D287" s="29"/>
      <c r="E287" s="19"/>
      <c r="F287" s="19"/>
      <c r="G287" s="1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5"/>
      <c r="AC287" s="5"/>
      <c r="AD287" s="5"/>
      <c r="AE287" s="5"/>
      <c r="AF287" s="19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4:73">
      <c r="D288" s="29"/>
      <c r="E288" s="19"/>
      <c r="F288" s="19"/>
      <c r="G288" s="1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5"/>
      <c r="AC288" s="5"/>
      <c r="AD288" s="5"/>
      <c r="AE288" s="5"/>
      <c r="AF288" s="19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4:73">
      <c r="D289" s="29"/>
      <c r="E289" s="19"/>
      <c r="F289" s="19"/>
      <c r="G289" s="1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5"/>
      <c r="AC289" s="5"/>
      <c r="AD289" s="5"/>
      <c r="AE289" s="5"/>
      <c r="AF289" s="19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4:73">
      <c r="D290" s="29"/>
      <c r="E290" s="19"/>
      <c r="F290" s="19"/>
      <c r="G290" s="1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5"/>
      <c r="AC290" s="5"/>
      <c r="AD290" s="5"/>
      <c r="AE290" s="5"/>
      <c r="AF290" s="19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4:73">
      <c r="D291" s="29"/>
      <c r="E291" s="19"/>
      <c r="F291" s="19"/>
      <c r="G291" s="1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5"/>
      <c r="AC291" s="5"/>
      <c r="AD291" s="5"/>
      <c r="AE291" s="5"/>
      <c r="AF291" s="19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4:73">
      <c r="D292" s="29"/>
      <c r="E292" s="19"/>
      <c r="F292" s="19"/>
      <c r="G292" s="1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5"/>
      <c r="AC292" s="5"/>
      <c r="AD292" s="5"/>
      <c r="AE292" s="5"/>
      <c r="AF292" s="19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4:73">
      <c r="D293" s="29"/>
      <c r="E293" s="19"/>
      <c r="F293" s="19"/>
      <c r="G293" s="1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5"/>
      <c r="AC293" s="5"/>
      <c r="AD293" s="5"/>
      <c r="AE293" s="5"/>
      <c r="AF293" s="5"/>
    </row>
    <row r="294" spans="4:73">
      <c r="D294" s="29"/>
      <c r="E294" s="19"/>
      <c r="F294" s="19"/>
      <c r="G294" s="1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5"/>
      <c r="AC294" s="5"/>
      <c r="AD294" s="5"/>
      <c r="AE294" s="5"/>
      <c r="AF294" s="5"/>
    </row>
    <row r="295" spans="4:73">
      <c r="D295" s="29"/>
      <c r="E295" s="19"/>
      <c r="F295" s="19"/>
      <c r="G295" s="1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5"/>
      <c r="AC295" s="5"/>
      <c r="AD295" s="5"/>
      <c r="AE295" s="5"/>
      <c r="AF295" s="5"/>
    </row>
    <row r="296" spans="4:73">
      <c r="D296" s="29"/>
      <c r="E296" s="19"/>
      <c r="F296" s="19"/>
      <c r="G296" s="1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5"/>
      <c r="AC296" s="5"/>
      <c r="AD296" s="5"/>
      <c r="AE296" s="5"/>
      <c r="AF296" s="5"/>
    </row>
    <row r="297" spans="4:73">
      <c r="D297" s="29"/>
      <c r="E297" s="19"/>
      <c r="F297" s="19"/>
      <c r="G297" s="1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5"/>
      <c r="AC297" s="5"/>
      <c r="AD297" s="5"/>
      <c r="AE297" s="5"/>
      <c r="AF297" s="5"/>
    </row>
    <row r="298" spans="4:73">
      <c r="D298" s="29"/>
      <c r="E298" s="19"/>
      <c r="F298" s="19"/>
      <c r="G298" s="1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5"/>
      <c r="AC298" s="5"/>
      <c r="AD298" s="5"/>
      <c r="AE298" s="5"/>
      <c r="AF298" s="5"/>
    </row>
    <row r="299" spans="4:73">
      <c r="D299" s="29"/>
      <c r="E299" s="19"/>
      <c r="F299" s="19"/>
      <c r="G299" s="1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5"/>
      <c r="AC299" s="5"/>
      <c r="AD299" s="5"/>
      <c r="AE299" s="5"/>
      <c r="AF299" s="5"/>
    </row>
    <row r="300" spans="4:73">
      <c r="D300" s="29"/>
      <c r="E300" s="19"/>
      <c r="F300" s="19"/>
      <c r="G300" s="1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5"/>
      <c r="AC300" s="5"/>
      <c r="AD300" s="5"/>
      <c r="AE300" s="5"/>
      <c r="AF300" s="5"/>
    </row>
    <row r="301" spans="4:73">
      <c r="D301" s="29"/>
      <c r="E301" s="19"/>
      <c r="F301" s="19"/>
      <c r="G301" s="1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5"/>
      <c r="AC301" s="5"/>
      <c r="AD301" s="5"/>
      <c r="AE301" s="5"/>
      <c r="AF301" s="5"/>
    </row>
    <row r="302" spans="4:73">
      <c r="D302" s="29"/>
      <c r="E302" s="19"/>
      <c r="F302" s="19"/>
      <c r="G302" s="1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5"/>
      <c r="AC302" s="5"/>
      <c r="AD302" s="5"/>
      <c r="AE302" s="5"/>
      <c r="AF302" s="5"/>
    </row>
    <row r="303" spans="4:73">
      <c r="D303" s="29"/>
      <c r="E303" s="19"/>
      <c r="F303" s="19"/>
      <c r="G303" s="1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5"/>
      <c r="AC303" s="5"/>
      <c r="AD303" s="5"/>
      <c r="AE303" s="5"/>
      <c r="AF303" s="5"/>
    </row>
    <row r="304" spans="4:73">
      <c r="D304" s="29"/>
      <c r="E304" s="19"/>
      <c r="F304" s="19"/>
      <c r="G304" s="1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5"/>
      <c r="AC304" s="5"/>
      <c r="AD304" s="5"/>
      <c r="AE304" s="5"/>
      <c r="AF304" s="5"/>
    </row>
    <row r="305" spans="4:32">
      <c r="D305" s="29"/>
      <c r="E305" s="19"/>
      <c r="F305" s="19"/>
      <c r="G305" s="1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5"/>
      <c r="AC305" s="5"/>
      <c r="AD305" s="5"/>
      <c r="AE305" s="5"/>
      <c r="AF305" s="5"/>
    </row>
    <row r="306" spans="4:32">
      <c r="D306" s="29"/>
      <c r="E306" s="19"/>
      <c r="F306" s="19"/>
      <c r="G306" s="1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5"/>
      <c r="AC306" s="5"/>
      <c r="AD306" s="5"/>
      <c r="AE306" s="5"/>
      <c r="AF306" s="5"/>
    </row>
    <row r="307" spans="4:32">
      <c r="D307" s="29"/>
      <c r="E307" s="19"/>
      <c r="F307" s="19"/>
      <c r="G307" s="1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5"/>
      <c r="AC307" s="5"/>
      <c r="AD307" s="5"/>
      <c r="AE307" s="5"/>
      <c r="AF307" s="5"/>
    </row>
    <row r="308" spans="4:32">
      <c r="D308" s="29"/>
      <c r="E308" s="19"/>
      <c r="F308" s="19"/>
      <c r="G308" s="1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5"/>
      <c r="AC308" s="5"/>
      <c r="AD308" s="5"/>
      <c r="AE308" s="5"/>
      <c r="AF308" s="5"/>
    </row>
    <row r="309" spans="4:32">
      <c r="D309" s="29"/>
      <c r="E309" s="19"/>
      <c r="F309" s="19"/>
      <c r="G309" s="1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5"/>
      <c r="AC309" s="5"/>
      <c r="AD309" s="5"/>
      <c r="AE309" s="5"/>
      <c r="AF309" s="5"/>
    </row>
    <row r="310" spans="4:32">
      <c r="D310" s="29"/>
      <c r="E310" s="19"/>
      <c r="F310" s="19"/>
      <c r="G310" s="1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5"/>
      <c r="AC310" s="5"/>
      <c r="AD310" s="5"/>
      <c r="AE310" s="5"/>
      <c r="AF310" s="5"/>
    </row>
    <row r="311" spans="4:32">
      <c r="D311" s="29"/>
      <c r="E311" s="19"/>
      <c r="F311" s="19"/>
      <c r="G311" s="1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5"/>
      <c r="AC311" s="5"/>
      <c r="AD311" s="5"/>
      <c r="AE311" s="5"/>
      <c r="AF311" s="5"/>
    </row>
    <row r="312" spans="4:32">
      <c r="D312" s="29"/>
      <c r="E312" s="19"/>
      <c r="F312" s="19"/>
      <c r="G312" s="1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5"/>
      <c r="AC312" s="5"/>
      <c r="AD312" s="5"/>
      <c r="AE312" s="5"/>
      <c r="AF312" s="5"/>
    </row>
    <row r="313" spans="4:32">
      <c r="D313" s="29"/>
      <c r="E313" s="19"/>
      <c r="F313" s="19"/>
      <c r="G313" s="1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5"/>
      <c r="AC313" s="5"/>
      <c r="AD313" s="5"/>
      <c r="AE313" s="5"/>
      <c r="AF313" s="5"/>
    </row>
    <row r="314" spans="4:32">
      <c r="D314" s="29"/>
      <c r="E314" s="19"/>
      <c r="F314" s="19"/>
      <c r="G314" s="1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5"/>
      <c r="AC314" s="5"/>
      <c r="AD314" s="5"/>
      <c r="AE314" s="5"/>
      <c r="AF314" s="5"/>
    </row>
    <row r="315" spans="4:32">
      <c r="D315" s="29"/>
      <c r="E315" s="19"/>
      <c r="F315" s="19"/>
      <c r="G315" s="1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5"/>
      <c r="AC315" s="5"/>
      <c r="AD315" s="5"/>
      <c r="AE315" s="5"/>
      <c r="AF315" s="5"/>
    </row>
    <row r="316" spans="4:32">
      <c r="D316" s="29"/>
      <c r="E316" s="19"/>
      <c r="F316" s="19"/>
      <c r="G316" s="1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5"/>
      <c r="AC316" s="5"/>
      <c r="AD316" s="5"/>
      <c r="AE316" s="5"/>
      <c r="AF316" s="5"/>
    </row>
    <row r="317" spans="4:32">
      <c r="D317" s="29"/>
      <c r="E317" s="19"/>
      <c r="F317" s="19"/>
      <c r="G317" s="1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5"/>
      <c r="AC317" s="5"/>
      <c r="AD317" s="5"/>
      <c r="AE317" s="5"/>
      <c r="AF317" s="5"/>
    </row>
    <row r="318" spans="4:32">
      <c r="D318" s="29"/>
      <c r="E318" s="19"/>
      <c r="F318" s="19"/>
      <c r="G318" s="1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5"/>
      <c r="AC318" s="5"/>
      <c r="AD318" s="5"/>
      <c r="AE318" s="5"/>
      <c r="AF318" s="5"/>
    </row>
    <row r="319" spans="4:32">
      <c r="D319" s="29"/>
      <c r="E319" s="19"/>
      <c r="F319" s="19"/>
      <c r="G319" s="1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5"/>
      <c r="AC319" s="5"/>
      <c r="AD319" s="5"/>
      <c r="AE319" s="5"/>
      <c r="AF319" s="5"/>
    </row>
    <row r="320" spans="4:32">
      <c r="D320" s="29"/>
      <c r="E320" s="19"/>
      <c r="F320" s="19"/>
      <c r="G320" s="1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5"/>
      <c r="AC320" s="5"/>
      <c r="AD320" s="5"/>
      <c r="AE320" s="5"/>
      <c r="AF320" s="5"/>
    </row>
    <row r="321" spans="4:32">
      <c r="D321" s="29"/>
      <c r="E321" s="19"/>
      <c r="F321" s="19"/>
      <c r="G321" s="1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5"/>
      <c r="AC321" s="5"/>
      <c r="AD321" s="5"/>
      <c r="AE321" s="5"/>
      <c r="AF321" s="5"/>
    </row>
    <row r="322" spans="4:32">
      <c r="D322" s="29"/>
      <c r="E322" s="19"/>
      <c r="F322" s="19"/>
      <c r="G322" s="1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5"/>
      <c r="AC322" s="5"/>
      <c r="AD322" s="5"/>
      <c r="AE322" s="5"/>
      <c r="AF322" s="5"/>
    </row>
    <row r="323" spans="4:32">
      <c r="D323" s="29"/>
      <c r="E323" s="19"/>
      <c r="F323" s="19"/>
      <c r="G323" s="1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5"/>
      <c r="AC323" s="5"/>
      <c r="AD323" s="5"/>
      <c r="AE323" s="5"/>
      <c r="AF323" s="5"/>
    </row>
    <row r="324" spans="4:32">
      <c r="D324" s="29"/>
      <c r="E324" s="19"/>
      <c r="F324" s="19"/>
      <c r="G324" s="1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5"/>
      <c r="AC324" s="5"/>
      <c r="AD324" s="5"/>
      <c r="AE324" s="5"/>
      <c r="AF324" s="5"/>
    </row>
    <row r="325" spans="4:32">
      <c r="D325" s="29"/>
      <c r="E325" s="19"/>
      <c r="F325" s="19"/>
      <c r="G325" s="1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5"/>
      <c r="AC325" s="5"/>
      <c r="AD325" s="5"/>
      <c r="AE325" s="5"/>
      <c r="AF325" s="5"/>
    </row>
    <row r="326" spans="4:32">
      <c r="D326" s="29"/>
      <c r="E326" s="19"/>
      <c r="F326" s="19"/>
      <c r="G326" s="1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5"/>
      <c r="AC326" s="5"/>
      <c r="AD326" s="5"/>
      <c r="AE326" s="5"/>
      <c r="AF326" s="5"/>
    </row>
    <row r="327" spans="4:32">
      <c r="D327" s="29"/>
      <c r="E327" s="19"/>
      <c r="F327" s="19"/>
      <c r="G327" s="1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5"/>
      <c r="AC327" s="5"/>
      <c r="AD327" s="5"/>
      <c r="AE327" s="5"/>
      <c r="AF327" s="5"/>
    </row>
    <row r="328" spans="4:32">
      <c r="D328" s="29"/>
      <c r="E328" s="19"/>
      <c r="F328" s="19"/>
      <c r="G328" s="1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5"/>
      <c r="AC328" s="5"/>
      <c r="AD328" s="5"/>
      <c r="AE328" s="5"/>
      <c r="AF328" s="5"/>
    </row>
    <row r="329" spans="4:32">
      <c r="D329" s="29"/>
      <c r="E329" s="19"/>
      <c r="F329" s="19"/>
      <c r="G329" s="1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5"/>
      <c r="AC329" s="5"/>
      <c r="AD329" s="5"/>
      <c r="AE329" s="5"/>
      <c r="AF329" s="5"/>
    </row>
    <row r="330" spans="4:32">
      <c r="D330" s="29"/>
      <c r="E330" s="19"/>
      <c r="F330" s="19"/>
      <c r="G330" s="1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5"/>
      <c r="AC330" s="5"/>
      <c r="AD330" s="5"/>
      <c r="AE330" s="5"/>
      <c r="AF330" s="5"/>
    </row>
    <row r="331" spans="4:32">
      <c r="D331" s="29"/>
      <c r="E331" s="19"/>
      <c r="F331" s="19"/>
      <c r="G331" s="1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5"/>
      <c r="AC331" s="5"/>
      <c r="AD331" s="5"/>
      <c r="AE331" s="5"/>
      <c r="AF331" s="5"/>
    </row>
    <row r="332" spans="4:32">
      <c r="D332" s="29"/>
      <c r="E332" s="19"/>
      <c r="F332" s="19"/>
      <c r="G332" s="1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5"/>
      <c r="AC332" s="5"/>
      <c r="AD332" s="5"/>
      <c r="AE332" s="5"/>
      <c r="AF332" s="5"/>
    </row>
    <row r="333" spans="4:32">
      <c r="D333" s="29"/>
      <c r="E333" s="19"/>
      <c r="F333" s="19"/>
      <c r="G333" s="1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5"/>
      <c r="AC333" s="5"/>
      <c r="AD333" s="5"/>
      <c r="AE333" s="5"/>
      <c r="AF333" s="5"/>
    </row>
    <row r="334" spans="4:32">
      <c r="D334" s="29"/>
      <c r="E334" s="19"/>
      <c r="F334" s="19"/>
      <c r="G334" s="1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5"/>
      <c r="AC334" s="5"/>
      <c r="AD334" s="5"/>
      <c r="AE334" s="5"/>
      <c r="AF334" s="5"/>
    </row>
    <row r="335" spans="4:32">
      <c r="D335" s="29"/>
      <c r="E335" s="19"/>
      <c r="F335" s="19"/>
      <c r="G335" s="1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5"/>
      <c r="AC335" s="5"/>
      <c r="AD335" s="5"/>
      <c r="AE335" s="5"/>
      <c r="AF335" s="5"/>
    </row>
    <row r="336" spans="4:32">
      <c r="D336" s="29"/>
      <c r="E336" s="19"/>
      <c r="F336" s="19"/>
      <c r="G336" s="1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5"/>
      <c r="AC336" s="5"/>
      <c r="AD336" s="5"/>
      <c r="AE336" s="5"/>
      <c r="AF336" s="5"/>
    </row>
    <row r="337" spans="4:32">
      <c r="D337" s="29"/>
      <c r="E337" s="19"/>
      <c r="F337" s="19"/>
      <c r="G337" s="1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5"/>
      <c r="AC337" s="5"/>
      <c r="AD337" s="5"/>
      <c r="AE337" s="5"/>
      <c r="AF337" s="5"/>
    </row>
    <row r="338" spans="4:32">
      <c r="D338" s="29"/>
      <c r="E338" s="19"/>
      <c r="F338" s="19"/>
      <c r="G338" s="1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5"/>
      <c r="AC338" s="5"/>
      <c r="AD338" s="5"/>
      <c r="AE338" s="5"/>
      <c r="AF338" s="5"/>
    </row>
    <row r="339" spans="4:32">
      <c r="D339" s="29"/>
      <c r="E339" s="19"/>
      <c r="F339" s="19"/>
      <c r="G339" s="1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5"/>
      <c r="AC339" s="5"/>
      <c r="AD339" s="5"/>
      <c r="AE339" s="5"/>
      <c r="AF339" s="5"/>
    </row>
    <row r="340" spans="4:32">
      <c r="D340" s="29"/>
      <c r="E340" s="19"/>
      <c r="F340" s="19"/>
      <c r="G340" s="1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5"/>
      <c r="AC340" s="5"/>
      <c r="AD340" s="5"/>
      <c r="AE340" s="5"/>
      <c r="AF340" s="5"/>
    </row>
    <row r="341" spans="4:32">
      <c r="D341" s="29"/>
      <c r="E341" s="19"/>
      <c r="F341" s="19"/>
      <c r="G341" s="1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5"/>
      <c r="AC341" s="5"/>
      <c r="AD341" s="5"/>
      <c r="AE341" s="5"/>
      <c r="AF341" s="5"/>
    </row>
    <row r="342" spans="4:32">
      <c r="D342" s="29"/>
      <c r="E342" s="19"/>
      <c r="F342" s="19"/>
      <c r="G342" s="1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5"/>
      <c r="AC342" s="5"/>
      <c r="AD342" s="5"/>
      <c r="AE342" s="5"/>
      <c r="AF342" s="5"/>
    </row>
    <row r="343" spans="4:32">
      <c r="D343" s="29"/>
      <c r="E343" s="19"/>
      <c r="F343" s="19"/>
      <c r="G343" s="1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5"/>
      <c r="AC343" s="5"/>
      <c r="AD343" s="5"/>
      <c r="AE343" s="5"/>
      <c r="AF343" s="5"/>
    </row>
    <row r="344" spans="4:32">
      <c r="D344" s="29"/>
      <c r="E344" s="19"/>
      <c r="F344" s="19"/>
      <c r="G344" s="1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5"/>
      <c r="AC344" s="5"/>
      <c r="AD344" s="5"/>
      <c r="AE344" s="5"/>
      <c r="AF344" s="5"/>
    </row>
    <row r="345" spans="4:32">
      <c r="D345" s="29"/>
      <c r="E345" s="19"/>
      <c r="F345" s="19"/>
      <c r="G345" s="1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5"/>
      <c r="AC345" s="5"/>
      <c r="AD345" s="5"/>
      <c r="AE345" s="5"/>
      <c r="AF345" s="5"/>
    </row>
    <row r="346" spans="4:32">
      <c r="D346" s="29"/>
      <c r="E346" s="19"/>
      <c r="F346" s="19"/>
      <c r="G346" s="1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5"/>
      <c r="AC346" s="5"/>
      <c r="AD346" s="5"/>
      <c r="AE346" s="5"/>
      <c r="AF346" s="5"/>
    </row>
    <row r="347" spans="4:32">
      <c r="D347" s="29"/>
      <c r="E347" s="19"/>
      <c r="F347" s="19"/>
      <c r="G347" s="1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5"/>
      <c r="AC347" s="5"/>
      <c r="AD347" s="5"/>
      <c r="AE347" s="5"/>
      <c r="AF347" s="5"/>
    </row>
    <row r="348" spans="4:32">
      <c r="D348" s="29"/>
      <c r="E348" s="19"/>
      <c r="F348" s="19"/>
      <c r="G348" s="1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5"/>
      <c r="AC348" s="5"/>
      <c r="AD348" s="5"/>
      <c r="AE348" s="5"/>
      <c r="AF348" s="5"/>
    </row>
    <row r="349" spans="4:32">
      <c r="D349" s="29"/>
      <c r="E349" s="19"/>
      <c r="F349" s="19"/>
      <c r="G349" s="1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5"/>
      <c r="AC349" s="5"/>
      <c r="AD349" s="5"/>
      <c r="AE349" s="5"/>
      <c r="AF349" s="5"/>
    </row>
    <row r="350" spans="4:32">
      <c r="D350" s="29"/>
      <c r="E350" s="19"/>
      <c r="F350" s="19"/>
      <c r="G350" s="1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5"/>
      <c r="AC350" s="5"/>
      <c r="AD350" s="5"/>
      <c r="AE350" s="5"/>
      <c r="AF350" s="5"/>
    </row>
    <row r="351" spans="4:32">
      <c r="D351" s="29"/>
      <c r="E351" s="19"/>
      <c r="F351" s="19"/>
      <c r="G351" s="1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5"/>
      <c r="AC351" s="5"/>
      <c r="AD351" s="5"/>
      <c r="AE351" s="5"/>
      <c r="AF351" s="5"/>
    </row>
    <row r="352" spans="4:32">
      <c r="D352" s="29"/>
      <c r="E352" s="19"/>
      <c r="F352" s="19"/>
      <c r="G352" s="1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5"/>
      <c r="AC352" s="5"/>
      <c r="AD352" s="5"/>
      <c r="AE352" s="5"/>
      <c r="AF352" s="5"/>
    </row>
    <row r="353" spans="4:32">
      <c r="D353" s="29"/>
      <c r="E353" s="19"/>
      <c r="F353" s="19"/>
      <c r="G353" s="1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5"/>
      <c r="AC353" s="5"/>
      <c r="AD353" s="5"/>
      <c r="AE353" s="5"/>
      <c r="AF353" s="5"/>
    </row>
    <row r="354" spans="4:32">
      <c r="D354" s="29"/>
      <c r="E354" s="19"/>
      <c r="F354" s="19"/>
      <c r="G354" s="1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5"/>
      <c r="AC354" s="5"/>
      <c r="AD354" s="5"/>
      <c r="AE354" s="5"/>
      <c r="AF354" s="5"/>
    </row>
    <row r="355" spans="4:32">
      <c r="D355" s="29"/>
      <c r="E355" s="19"/>
      <c r="F355" s="19"/>
      <c r="G355" s="1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5"/>
      <c r="AC355" s="5"/>
      <c r="AD355" s="5"/>
      <c r="AE355" s="5"/>
      <c r="AF355" s="5"/>
    </row>
    <row r="356" spans="4:32">
      <c r="D356" s="29"/>
      <c r="E356" s="19"/>
      <c r="F356" s="19"/>
      <c r="G356" s="1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5"/>
      <c r="AC356" s="5"/>
      <c r="AD356" s="5"/>
      <c r="AE356" s="5"/>
      <c r="AF356" s="5"/>
    </row>
    <row r="357" spans="4:32">
      <c r="D357" s="29"/>
      <c r="E357" s="19"/>
      <c r="F357" s="19"/>
      <c r="G357" s="1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5"/>
      <c r="AC357" s="5"/>
      <c r="AD357" s="5"/>
      <c r="AE357" s="5"/>
    </row>
    <row r="358" spans="4:32">
      <c r="D358" s="29"/>
      <c r="E358" s="19"/>
      <c r="F358" s="19"/>
      <c r="G358" s="1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5"/>
      <c r="AC358" s="5"/>
      <c r="AD358" s="5"/>
      <c r="AE358" s="5"/>
    </row>
    <row r="359" spans="4:32">
      <c r="D359" s="29"/>
      <c r="E359" s="19"/>
      <c r="F359" s="19"/>
      <c r="G359" s="1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5"/>
      <c r="AC359" s="5"/>
      <c r="AD359" s="5"/>
      <c r="AE359" s="5"/>
    </row>
    <row r="360" spans="4:32">
      <c r="D360" s="29"/>
      <c r="E360" s="19"/>
      <c r="F360" s="19"/>
      <c r="G360" s="1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5"/>
      <c r="AC360" s="5"/>
      <c r="AD360" s="5"/>
      <c r="AE360" s="5"/>
    </row>
    <row r="361" spans="4:32">
      <c r="D361" s="29"/>
      <c r="E361" s="19"/>
      <c r="F361" s="19"/>
      <c r="G361" s="1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5"/>
      <c r="AC361" s="5"/>
      <c r="AD361" s="5"/>
      <c r="AE361" s="5"/>
    </row>
    <row r="362" spans="4:32">
      <c r="D362" s="29"/>
      <c r="E362" s="19"/>
      <c r="F362" s="19"/>
      <c r="G362" s="1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5"/>
      <c r="AC362" s="5"/>
      <c r="AD362" s="5"/>
      <c r="AE362" s="5"/>
    </row>
    <row r="363" spans="4:32">
      <c r="D363" s="29"/>
      <c r="E363" s="19"/>
      <c r="F363" s="19"/>
      <c r="G363" s="1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5"/>
      <c r="AC363" s="5"/>
      <c r="AD363" s="5"/>
      <c r="AE363" s="5"/>
    </row>
    <row r="364" spans="4:32">
      <c r="D364" s="29"/>
      <c r="E364" s="19"/>
      <c r="F364" s="19"/>
      <c r="G364" s="1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5"/>
      <c r="AC364" s="5"/>
      <c r="AD364" s="5"/>
      <c r="AE364" s="5"/>
    </row>
    <row r="365" spans="4:32">
      <c r="D365" s="29"/>
      <c r="E365" s="19"/>
      <c r="F365" s="19"/>
      <c r="G365" s="1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5"/>
      <c r="AC365" s="5"/>
      <c r="AD365" s="5"/>
      <c r="AE365" s="5"/>
    </row>
    <row r="366" spans="4:32">
      <c r="D366" s="29"/>
      <c r="E366" s="19"/>
      <c r="F366" s="19"/>
      <c r="G366" s="1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5"/>
      <c r="AC366" s="5"/>
      <c r="AD366" s="5"/>
      <c r="AE366" s="5"/>
    </row>
    <row r="367" spans="4:32">
      <c r="D367" s="29"/>
      <c r="E367" s="19"/>
      <c r="F367" s="19"/>
      <c r="G367" s="1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5"/>
      <c r="AC367" s="5"/>
      <c r="AD367" s="5"/>
      <c r="AE367" s="5"/>
    </row>
    <row r="368" spans="4:32">
      <c r="D368" s="29"/>
      <c r="E368" s="19"/>
      <c r="F368" s="19"/>
      <c r="G368" s="1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5"/>
      <c r="AC368" s="5"/>
      <c r="AD368" s="5"/>
      <c r="AE368" s="5"/>
    </row>
    <row r="369" spans="4:31">
      <c r="D369" s="29"/>
      <c r="E369" s="19"/>
      <c r="F369" s="19"/>
      <c r="G369" s="1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5"/>
      <c r="AC369" s="5"/>
      <c r="AD369" s="5"/>
      <c r="AE369" s="5"/>
    </row>
    <row r="370" spans="4:31">
      <c r="D370" s="29"/>
      <c r="E370" s="19"/>
      <c r="F370" s="19"/>
      <c r="G370" s="1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5"/>
      <c r="AC370" s="5"/>
      <c r="AD370" s="5"/>
      <c r="AE370" s="5"/>
    </row>
    <row r="371" spans="4:31">
      <c r="D371" s="29"/>
      <c r="E371" s="19"/>
      <c r="F371" s="19"/>
      <c r="G371" s="1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5"/>
      <c r="AC371" s="5"/>
      <c r="AD371" s="5"/>
      <c r="AE371" s="5"/>
    </row>
    <row r="372" spans="4:31">
      <c r="D372" s="29"/>
      <c r="E372" s="19"/>
      <c r="F372" s="19"/>
      <c r="G372" s="1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5"/>
      <c r="AC372" s="5"/>
      <c r="AD372" s="5"/>
      <c r="AE372" s="5"/>
    </row>
    <row r="373" spans="4:31">
      <c r="D373" s="29"/>
      <c r="E373" s="19"/>
      <c r="F373" s="19"/>
      <c r="G373" s="1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5"/>
      <c r="AC373" s="5"/>
      <c r="AD373" s="5"/>
      <c r="AE373" s="5"/>
    </row>
    <row r="374" spans="4:31">
      <c r="D374" s="29"/>
      <c r="E374" s="19"/>
      <c r="F374" s="19"/>
      <c r="G374" s="1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5"/>
      <c r="AC374" s="5"/>
      <c r="AD374" s="5"/>
      <c r="AE374" s="5"/>
    </row>
    <row r="375" spans="4:31">
      <c r="D375" s="29"/>
      <c r="E375" s="19"/>
      <c r="F375" s="19"/>
      <c r="G375" s="1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5"/>
      <c r="AC375" s="5"/>
      <c r="AD375" s="5"/>
      <c r="AE375" s="5"/>
    </row>
    <row r="376" spans="4:31">
      <c r="D376" s="29"/>
      <c r="E376" s="19"/>
      <c r="F376" s="19"/>
      <c r="G376" s="1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5"/>
      <c r="AC376" s="5"/>
      <c r="AD376" s="5"/>
      <c r="AE376" s="5"/>
    </row>
    <row r="377" spans="4:31">
      <c r="D377" s="29"/>
      <c r="E377" s="19"/>
      <c r="F377" s="19"/>
      <c r="G377" s="1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5"/>
      <c r="AC377" s="5"/>
      <c r="AD377" s="5"/>
      <c r="AE377" s="5"/>
    </row>
    <row r="378" spans="4:31">
      <c r="D378" s="29"/>
      <c r="E378" s="19"/>
      <c r="F378" s="19"/>
      <c r="G378" s="1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5"/>
      <c r="AC378" s="5"/>
      <c r="AD378" s="5"/>
      <c r="AE378" s="5"/>
    </row>
    <row r="379" spans="4:31">
      <c r="D379" s="29"/>
      <c r="E379" s="19"/>
      <c r="F379" s="19"/>
      <c r="G379" s="1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5"/>
      <c r="AC379" s="5"/>
      <c r="AD379" s="5"/>
      <c r="AE379" s="5"/>
    </row>
    <row r="380" spans="4:31">
      <c r="D380" s="29"/>
      <c r="E380" s="19"/>
      <c r="F380" s="19"/>
      <c r="G380" s="1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5"/>
      <c r="AC380" s="5"/>
      <c r="AD380" s="5"/>
      <c r="AE380" s="5"/>
    </row>
    <row r="381" spans="4:31">
      <c r="D381" s="29"/>
      <c r="E381" s="19"/>
      <c r="F381" s="19"/>
      <c r="G381" s="1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5"/>
      <c r="AC381" s="5"/>
      <c r="AD381" s="5"/>
      <c r="AE381" s="5"/>
    </row>
    <row r="382" spans="4:31">
      <c r="D382" s="29"/>
      <c r="E382" s="19"/>
      <c r="F382" s="19"/>
      <c r="G382" s="1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5"/>
      <c r="AC382" s="5"/>
      <c r="AD382" s="5"/>
      <c r="AE382" s="5"/>
    </row>
    <row r="383" spans="4:31">
      <c r="D383" s="29"/>
      <c r="E383" s="19"/>
      <c r="F383" s="19"/>
      <c r="G383" s="1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5"/>
      <c r="AC383" s="5"/>
      <c r="AD383" s="5"/>
      <c r="AE383" s="5"/>
    </row>
    <row r="384" spans="4:31">
      <c r="D384" s="29"/>
      <c r="E384" s="19"/>
      <c r="F384" s="19"/>
      <c r="G384" s="1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5"/>
      <c r="AC384" s="5"/>
      <c r="AD384" s="5"/>
      <c r="AE384" s="5"/>
    </row>
    <row r="385" spans="4:31">
      <c r="D385" s="29"/>
      <c r="E385" s="19"/>
      <c r="F385" s="19"/>
      <c r="G385" s="1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5"/>
      <c r="AC385" s="5"/>
      <c r="AD385" s="5"/>
      <c r="AE385" s="5"/>
    </row>
    <row r="386" spans="4:31">
      <c r="D386" s="29"/>
      <c r="E386" s="19"/>
      <c r="F386" s="19"/>
      <c r="G386" s="1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5"/>
      <c r="AC386" s="5"/>
      <c r="AD386" s="5"/>
      <c r="AE386" s="5"/>
    </row>
    <row r="387" spans="4:31">
      <c r="D387" s="29"/>
      <c r="E387" s="19"/>
      <c r="F387" s="19"/>
      <c r="G387" s="1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5"/>
      <c r="AC387" s="5"/>
      <c r="AD387" s="5"/>
      <c r="AE387" s="5"/>
    </row>
    <row r="388" spans="4:31">
      <c r="D388" s="29"/>
      <c r="E388" s="19"/>
      <c r="F388" s="19"/>
      <c r="G388" s="1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5"/>
      <c r="AC388" s="5"/>
      <c r="AD388" s="5"/>
      <c r="AE388" s="5"/>
    </row>
    <row r="389" spans="4:31">
      <c r="D389" s="29"/>
      <c r="E389" s="19"/>
      <c r="F389" s="19"/>
      <c r="G389" s="1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5"/>
      <c r="AC389" s="5"/>
      <c r="AD389" s="5"/>
      <c r="AE389" s="5"/>
    </row>
    <row r="390" spans="4:31">
      <c r="D390" s="29"/>
      <c r="E390" s="19"/>
      <c r="F390" s="19"/>
      <c r="G390" s="1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4:31">
      <c r="D391" s="29"/>
      <c r="E391" s="19"/>
      <c r="F391" s="19"/>
      <c r="G391" s="1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4:31">
      <c r="D392" s="29"/>
      <c r="E392" s="19"/>
      <c r="F392" s="19"/>
      <c r="G392" s="1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4:31">
      <c r="D393" s="29"/>
      <c r="E393" s="19"/>
      <c r="F393" s="19"/>
      <c r="G393" s="1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4:31">
      <c r="D394" s="29"/>
      <c r="E394" s="19"/>
      <c r="F394" s="19"/>
      <c r="G394" s="1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4:31">
      <c r="D395" s="29"/>
      <c r="E395" s="19"/>
      <c r="F395" s="19"/>
      <c r="G395" s="1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4:31">
      <c r="D396" s="29"/>
      <c r="E396" s="19"/>
      <c r="F396" s="19"/>
      <c r="G396" s="1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4:31">
      <c r="D397" s="29"/>
      <c r="E397" s="19"/>
      <c r="F397" s="19"/>
      <c r="G397" s="1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4:31">
      <c r="D398" s="29"/>
      <c r="E398" s="19"/>
      <c r="F398" s="19"/>
      <c r="G398" s="1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4:31">
      <c r="D399" s="29"/>
      <c r="E399" s="19"/>
      <c r="F399" s="19"/>
      <c r="G399" s="1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4:31">
      <c r="D400" s="29"/>
      <c r="E400" s="19"/>
      <c r="F400" s="19"/>
      <c r="G400" s="1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4:27">
      <c r="D401" s="29"/>
      <c r="E401" s="19"/>
      <c r="F401" s="19"/>
      <c r="G401" s="1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4:27">
      <c r="D402" s="29"/>
      <c r="E402" s="19"/>
      <c r="F402" s="19"/>
      <c r="G402" s="1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4:27">
      <c r="D403" s="29"/>
      <c r="E403" s="19"/>
      <c r="F403" s="19"/>
      <c r="G403" s="1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4:27">
      <c r="D404" s="29"/>
      <c r="E404" s="19"/>
      <c r="F404" s="19"/>
      <c r="G404" s="1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4:27">
      <c r="D405" s="29"/>
      <c r="E405" s="19"/>
      <c r="F405" s="19"/>
      <c r="G405" s="1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4:27">
      <c r="D406" s="29"/>
      <c r="E406" s="19"/>
      <c r="F406" s="19"/>
      <c r="G406" s="1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4:27">
      <c r="D407" s="29"/>
      <c r="E407" s="19"/>
      <c r="F407" s="19"/>
      <c r="G407" s="1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4:27">
      <c r="D408" s="29"/>
      <c r="E408" s="19"/>
      <c r="F408" s="19"/>
      <c r="G408" s="1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4:27">
      <c r="D409" s="29"/>
      <c r="E409" s="19"/>
      <c r="F409" s="19"/>
      <c r="G409" s="1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4:27">
      <c r="D410" s="29"/>
      <c r="E410" s="19"/>
      <c r="F410" s="19"/>
      <c r="G410" s="1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4:27">
      <c r="D411" s="29"/>
      <c r="E411" s="19"/>
      <c r="F411" s="19"/>
      <c r="G411" s="1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4:27">
      <c r="D412" s="29"/>
      <c r="E412" s="19"/>
      <c r="F412" s="19"/>
      <c r="G412" s="1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4:27">
      <c r="D413" s="29"/>
      <c r="E413" s="19"/>
      <c r="F413" s="19"/>
      <c r="G413" s="1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4:27">
      <c r="D414" s="29"/>
      <c r="E414" s="19"/>
      <c r="F414" s="19"/>
      <c r="G414" s="1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4:27">
      <c r="D415" s="29"/>
      <c r="E415" s="19"/>
      <c r="F415" s="19"/>
      <c r="G415" s="1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4:27">
      <c r="D416" s="29"/>
      <c r="E416" s="19"/>
      <c r="F416" s="19"/>
      <c r="G416" s="1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4:27">
      <c r="D417" s="29"/>
      <c r="E417" s="19"/>
      <c r="F417" s="19"/>
      <c r="G417" s="1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4:27">
      <c r="D418" s="29"/>
      <c r="E418" s="19"/>
      <c r="F418" s="19"/>
      <c r="G418" s="1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4:27">
      <c r="D419" s="29"/>
      <c r="E419" s="19"/>
      <c r="F419" s="19"/>
      <c r="G419" s="1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4:27">
      <c r="D420" s="29"/>
      <c r="E420" s="19"/>
      <c r="F420" s="19"/>
      <c r="G420" s="1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4:27">
      <c r="D421" s="29"/>
      <c r="E421" s="19"/>
      <c r="F421" s="19"/>
      <c r="G421" s="1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4:27">
      <c r="D422" s="29"/>
      <c r="E422" s="19"/>
      <c r="F422" s="19"/>
      <c r="G422" s="1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4:27">
      <c r="D423" s="29"/>
      <c r="E423" s="19"/>
      <c r="F423" s="19"/>
      <c r="G423" s="1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4:27">
      <c r="D424" s="29"/>
      <c r="E424" s="19"/>
      <c r="F424" s="19"/>
      <c r="G424" s="1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4:27">
      <c r="D425" s="29"/>
      <c r="E425" s="19"/>
      <c r="F425" s="19"/>
      <c r="G425" s="1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4:27">
      <c r="D426" s="29"/>
      <c r="E426" s="19"/>
      <c r="F426" s="19"/>
      <c r="G426" s="1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4:27">
      <c r="D427" s="29"/>
      <c r="E427" s="19"/>
      <c r="F427" s="19"/>
      <c r="G427" s="1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4:27">
      <c r="D428" s="29"/>
      <c r="E428" s="19"/>
      <c r="F428" s="19"/>
      <c r="G428" s="1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4:27">
      <c r="D429" s="29"/>
      <c r="E429" s="19"/>
      <c r="F429" s="19"/>
      <c r="G429" s="1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4:27">
      <c r="D430" s="29"/>
      <c r="E430" s="19"/>
      <c r="F430" s="19"/>
      <c r="G430" s="1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4:27">
      <c r="D431" s="29"/>
      <c r="E431" s="19"/>
      <c r="F431" s="19"/>
      <c r="G431" s="19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4:27">
      <c r="D432" s="29"/>
      <c r="E432" s="19"/>
      <c r="F432" s="19"/>
      <c r="G432" s="19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4:27">
      <c r="D433" s="29"/>
      <c r="E433" s="19"/>
      <c r="F433" s="19"/>
      <c r="G433" s="19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4:27">
      <c r="D434" s="29"/>
      <c r="E434" s="19"/>
      <c r="F434" s="19"/>
      <c r="G434" s="1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4:27">
      <c r="D435" s="29"/>
      <c r="E435" s="19"/>
      <c r="F435" s="19"/>
      <c r="G435" s="1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4:27">
      <c r="D436" s="29"/>
      <c r="E436" s="19"/>
      <c r="F436" s="19"/>
      <c r="G436" s="1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4:27">
      <c r="D437" s="29"/>
      <c r="E437" s="19"/>
      <c r="F437" s="19"/>
      <c r="G437" s="1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4:27">
      <c r="D438" s="29"/>
      <c r="E438" s="19"/>
      <c r="F438" s="19"/>
      <c r="G438" s="1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4:27">
      <c r="D439" s="29"/>
      <c r="E439" s="19"/>
      <c r="F439" s="19"/>
      <c r="G439" s="1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4:27">
      <c r="D440" s="29"/>
      <c r="E440" s="19"/>
      <c r="F440" s="19"/>
      <c r="G440" s="1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4:27">
      <c r="D441" s="29"/>
      <c r="E441" s="19"/>
      <c r="F441" s="19"/>
      <c r="G441" s="1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4:27">
      <c r="D442" s="29"/>
      <c r="E442" s="19"/>
      <c r="F442" s="19"/>
      <c r="G442" s="1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4:27">
      <c r="D443" s="29"/>
      <c r="E443" s="19"/>
      <c r="F443" s="19"/>
      <c r="G443" s="1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4:27">
      <c r="D444" s="29"/>
      <c r="E444" s="19"/>
      <c r="F444" s="19"/>
      <c r="G444" s="1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4:27">
      <c r="D445" s="29"/>
      <c r="E445" s="19"/>
      <c r="F445" s="19"/>
      <c r="G445" s="1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4:27">
      <c r="D446" s="29"/>
      <c r="E446" s="19"/>
      <c r="F446" s="19"/>
      <c r="G446" s="1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4:27">
      <c r="D447" s="29"/>
      <c r="E447" s="19"/>
      <c r="F447" s="19"/>
      <c r="G447" s="1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4:27">
      <c r="D448" s="29"/>
      <c r="E448" s="19"/>
      <c r="F448" s="19"/>
      <c r="G448" s="1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4:27">
      <c r="D449" s="29"/>
      <c r="E449" s="19"/>
      <c r="F449" s="19"/>
      <c r="G449" s="1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4:27">
      <c r="D450" s="29"/>
      <c r="E450" s="19"/>
      <c r="F450" s="19"/>
      <c r="G450" s="1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4:27">
      <c r="D451" s="29"/>
      <c r="E451" s="19"/>
      <c r="F451" s="19"/>
      <c r="G451" s="1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4:27">
      <c r="D452" s="29"/>
      <c r="E452" s="19"/>
      <c r="F452" s="19"/>
      <c r="G452" s="1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4:27">
      <c r="D453" s="29"/>
      <c r="E453" s="19"/>
      <c r="F453" s="19"/>
      <c r="G453" s="1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4:27">
      <c r="D454" s="29"/>
      <c r="E454" s="19"/>
      <c r="F454" s="19"/>
      <c r="G454" s="1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4:27">
      <c r="D455" s="29"/>
      <c r="E455" s="19"/>
      <c r="F455" s="19"/>
      <c r="G455" s="1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4:27">
      <c r="D456" s="29"/>
      <c r="E456" s="19"/>
      <c r="F456" s="19"/>
      <c r="G456" s="1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4:27">
      <c r="D457" s="29"/>
      <c r="E457" s="19"/>
      <c r="F457" s="19"/>
      <c r="G457" s="1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4:27">
      <c r="D458" s="29"/>
      <c r="E458" s="19"/>
      <c r="F458" s="19"/>
      <c r="G458" s="1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4:27">
      <c r="D459" s="29"/>
      <c r="E459" s="19"/>
      <c r="F459" s="19"/>
      <c r="G459" s="1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4:27">
      <c r="D460" s="29"/>
      <c r="E460" s="19"/>
      <c r="F460" s="19"/>
      <c r="G460" s="1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4:27">
      <c r="D461" s="29"/>
      <c r="E461" s="19"/>
      <c r="F461" s="19"/>
      <c r="G461" s="1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4:27">
      <c r="D462" s="29"/>
      <c r="E462" s="19"/>
      <c r="F462" s="19"/>
      <c r="G462" s="1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4:27">
      <c r="D463" s="29"/>
      <c r="E463" s="19"/>
      <c r="F463" s="19"/>
      <c r="G463" s="1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4:27">
      <c r="D464" s="29"/>
      <c r="E464" s="19"/>
      <c r="F464" s="19"/>
      <c r="G464" s="1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4:27">
      <c r="D465" s="29"/>
      <c r="E465" s="19"/>
      <c r="F465" s="19"/>
      <c r="G465" s="1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4:27">
      <c r="D466" s="29"/>
      <c r="E466" s="19"/>
      <c r="F466" s="19"/>
      <c r="G466" s="1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4:27">
      <c r="D467" s="29"/>
      <c r="E467" s="19"/>
      <c r="F467" s="19"/>
      <c r="G467" s="1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4:27">
      <c r="D468" s="29"/>
      <c r="E468" s="19"/>
      <c r="F468" s="19"/>
      <c r="G468" s="1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4:27">
      <c r="D469" s="29"/>
      <c r="E469" s="19"/>
      <c r="F469" s="19"/>
      <c r="G469" s="1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4:27">
      <c r="D470" s="29"/>
      <c r="E470" s="19"/>
      <c r="F470" s="19"/>
      <c r="G470" s="1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4:27">
      <c r="D471" s="29"/>
      <c r="E471" s="19"/>
      <c r="F471" s="19"/>
      <c r="G471" s="1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4:27">
      <c r="D472" s="29"/>
      <c r="E472" s="19"/>
      <c r="F472" s="19"/>
      <c r="G472" s="1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4:27">
      <c r="D473" s="29"/>
      <c r="E473" s="19"/>
      <c r="F473" s="19"/>
      <c r="G473" s="1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4:27">
      <c r="D474" s="29"/>
      <c r="E474" s="19"/>
      <c r="F474" s="19"/>
      <c r="G474" s="1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4:27">
      <c r="D475" s="29"/>
      <c r="E475" s="19"/>
      <c r="F475" s="19"/>
      <c r="G475" s="1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4:27">
      <c r="D476" s="29"/>
      <c r="E476" s="19"/>
      <c r="F476" s="19"/>
      <c r="G476" s="1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4:27">
      <c r="D477" s="29"/>
      <c r="E477" s="19"/>
      <c r="F477" s="19"/>
      <c r="G477" s="1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4:27">
      <c r="D478" s="29"/>
      <c r="E478" s="19"/>
      <c r="F478" s="19"/>
      <c r="G478" s="1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4:27">
      <c r="D479" s="29"/>
      <c r="E479" s="19"/>
      <c r="F479" s="19"/>
      <c r="G479" s="19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4:27">
      <c r="D480" s="29"/>
      <c r="E480" s="19"/>
      <c r="F480" s="19"/>
      <c r="G480" s="19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4:27">
      <c r="D481" s="29"/>
      <c r="E481" s="19"/>
      <c r="F481" s="19"/>
      <c r="G481" s="19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4:27">
      <c r="D482" s="29"/>
      <c r="E482" s="19"/>
      <c r="F482" s="19"/>
      <c r="G482" s="1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4:27">
      <c r="D483" s="29"/>
      <c r="E483" s="19"/>
      <c r="F483" s="19"/>
      <c r="G483" s="1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4:27">
      <c r="D484" s="29"/>
      <c r="E484" s="19"/>
      <c r="F484" s="19"/>
      <c r="G484" s="1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4:27">
      <c r="D485" s="29"/>
      <c r="E485" s="19"/>
      <c r="F485" s="19"/>
      <c r="G485" s="1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4:27">
      <c r="D486" s="29"/>
      <c r="E486" s="19"/>
      <c r="F486" s="19"/>
      <c r="G486" s="1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4:27">
      <c r="D487" s="29"/>
      <c r="E487" s="19"/>
      <c r="F487" s="19"/>
      <c r="G487" s="1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4:27">
      <c r="D488" s="29"/>
      <c r="E488" s="19"/>
      <c r="F488" s="19"/>
      <c r="G488" s="1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4:27">
      <c r="D489" s="29"/>
      <c r="E489" s="19"/>
      <c r="F489" s="19"/>
      <c r="G489" s="1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4:27">
      <c r="D490" s="29"/>
      <c r="E490" s="19"/>
      <c r="F490" s="19"/>
      <c r="G490" s="1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4:27">
      <c r="D491" s="29"/>
      <c r="E491" s="19"/>
      <c r="F491" s="19"/>
      <c r="G491" s="1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4:27">
      <c r="D492" s="29"/>
      <c r="E492" s="19"/>
      <c r="F492" s="19"/>
      <c r="G492" s="1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4:27">
      <c r="D493" s="29"/>
      <c r="E493" s="19"/>
      <c r="F493" s="19"/>
      <c r="G493" s="1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4:27">
      <c r="D494" s="29"/>
      <c r="E494" s="19"/>
      <c r="F494" s="19"/>
      <c r="G494" s="1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4:27">
      <c r="D495" s="29"/>
      <c r="E495" s="19"/>
      <c r="F495" s="19"/>
      <c r="G495" s="1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4:27">
      <c r="D496" s="29"/>
      <c r="E496" s="19"/>
      <c r="F496" s="19"/>
      <c r="G496" s="1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4:27">
      <c r="D497" s="29"/>
      <c r="E497" s="19"/>
      <c r="F497" s="19"/>
      <c r="G497" s="1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4:27">
      <c r="D498" s="29"/>
      <c r="E498" s="19"/>
      <c r="F498" s="19"/>
      <c r="G498" s="1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4:27">
      <c r="D499" s="29"/>
      <c r="E499" s="19"/>
      <c r="F499" s="19"/>
      <c r="G499" s="1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4:27">
      <c r="D500" s="29"/>
      <c r="E500" s="19"/>
      <c r="F500" s="19"/>
      <c r="G500" s="1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4:27">
      <c r="D501" s="29"/>
      <c r="E501" s="19"/>
      <c r="F501" s="19"/>
      <c r="G501" s="1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4:27">
      <c r="D502" s="29"/>
      <c r="E502" s="19"/>
      <c r="F502" s="19"/>
      <c r="G502" s="1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4:27">
      <c r="D503" s="29"/>
      <c r="E503" s="19"/>
      <c r="F503" s="19"/>
      <c r="G503" s="1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4:27">
      <c r="D504" s="29"/>
      <c r="E504" s="19"/>
      <c r="F504" s="19"/>
      <c r="G504" s="1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4:27">
      <c r="D505" s="29"/>
      <c r="E505" s="19"/>
      <c r="F505" s="19"/>
      <c r="G505" s="1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4:27">
      <c r="D506" s="29"/>
      <c r="E506" s="19"/>
      <c r="F506" s="19"/>
      <c r="G506" s="1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4:27">
      <c r="D507" s="29"/>
      <c r="E507" s="19"/>
      <c r="F507" s="19"/>
      <c r="G507" s="1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4:27">
      <c r="D508" s="29"/>
      <c r="E508" s="19"/>
      <c r="F508" s="19"/>
      <c r="G508" s="1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4:27">
      <c r="D509" s="29"/>
      <c r="E509" s="19"/>
      <c r="F509" s="19"/>
      <c r="G509" s="1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4:27">
      <c r="D510" s="29"/>
      <c r="E510" s="19"/>
      <c r="F510" s="19"/>
      <c r="G510" s="1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4:27">
      <c r="D511" s="29"/>
      <c r="E511" s="19"/>
      <c r="F511" s="19"/>
      <c r="G511" s="1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4:27">
      <c r="D512" s="29"/>
      <c r="E512" s="19"/>
      <c r="F512" s="19"/>
      <c r="G512" s="1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4:27">
      <c r="D513" s="29"/>
      <c r="E513" s="19"/>
      <c r="F513" s="19"/>
      <c r="G513" s="1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4:27">
      <c r="D514" s="29"/>
      <c r="E514" s="19"/>
      <c r="F514" s="19"/>
      <c r="G514" s="1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4:27">
      <c r="D515" s="29"/>
      <c r="E515" s="19"/>
      <c r="F515" s="19"/>
      <c r="G515" s="1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4:27">
      <c r="D516" s="29"/>
      <c r="E516" s="19"/>
      <c r="F516" s="19"/>
      <c r="G516" s="1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4:27">
      <c r="D517" s="29"/>
      <c r="E517" s="19"/>
      <c r="F517" s="19"/>
      <c r="G517" s="1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4:27">
      <c r="D518" s="29"/>
      <c r="E518" s="19"/>
      <c r="F518" s="19"/>
      <c r="G518" s="1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4:27">
      <c r="D519" s="29"/>
      <c r="E519" s="19"/>
      <c r="F519" s="19"/>
      <c r="G519" s="1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4:27">
      <c r="D520" s="29"/>
      <c r="E520" s="19"/>
      <c r="F520" s="19"/>
      <c r="G520" s="1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4:27">
      <c r="D521" s="29"/>
      <c r="E521" s="19"/>
      <c r="F521" s="19"/>
      <c r="G521" s="1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4:27">
      <c r="D522" s="29"/>
      <c r="E522" s="19"/>
      <c r="F522" s="19"/>
      <c r="G522" s="1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4:27">
      <c r="D523" s="29"/>
      <c r="E523" s="19"/>
      <c r="F523" s="19"/>
      <c r="G523" s="1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4:27">
      <c r="D524" s="29"/>
      <c r="E524" s="19"/>
      <c r="F524" s="19"/>
      <c r="G524" s="1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4:27">
      <c r="D525" s="29"/>
      <c r="E525" s="19"/>
      <c r="F525" s="19"/>
      <c r="G525" s="1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4:27">
      <c r="D526" s="29"/>
      <c r="E526" s="19"/>
      <c r="F526" s="19"/>
      <c r="G526" s="1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4:27">
      <c r="D527" s="29"/>
      <c r="E527" s="19"/>
      <c r="F527" s="19"/>
      <c r="G527" s="19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4:27">
      <c r="D528" s="29"/>
      <c r="E528" s="19"/>
      <c r="F528" s="19"/>
      <c r="G528" s="19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4:27">
      <c r="D529" s="29"/>
      <c r="E529" s="19"/>
      <c r="F529" s="19"/>
      <c r="G529" s="19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4:27">
      <c r="D530" s="29"/>
      <c r="E530" s="19"/>
      <c r="F530" s="19"/>
      <c r="G530" s="1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4:27">
      <c r="D531" s="29"/>
      <c r="E531" s="19"/>
      <c r="F531" s="19"/>
      <c r="G531" s="1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4:27">
      <c r="D532" s="29"/>
      <c r="E532" s="19"/>
      <c r="F532" s="19"/>
      <c r="G532" s="1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4:27">
      <c r="D533" s="29"/>
      <c r="E533" s="19"/>
      <c r="F533" s="19"/>
      <c r="G533" s="1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4:27">
      <c r="D534" s="29"/>
      <c r="E534" s="19"/>
      <c r="F534" s="19"/>
      <c r="G534" s="1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4:27">
      <c r="D535" s="29"/>
      <c r="E535" s="19"/>
      <c r="F535" s="19"/>
      <c r="G535" s="1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4:27">
      <c r="D536" s="29"/>
      <c r="E536" s="19"/>
      <c r="F536" s="19"/>
      <c r="G536" s="1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4:27">
      <c r="D537" s="29"/>
      <c r="E537" s="19"/>
      <c r="F537" s="19"/>
      <c r="G537" s="1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4:27">
      <c r="D538" s="29"/>
      <c r="E538" s="19"/>
      <c r="F538" s="19"/>
      <c r="G538" s="1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4:27">
      <c r="D539" s="29"/>
      <c r="E539" s="19"/>
      <c r="F539" s="19"/>
      <c r="G539" s="1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4:27">
      <c r="D540" s="29"/>
      <c r="E540" s="19"/>
      <c r="F540" s="19"/>
      <c r="G540" s="1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4:27">
      <c r="D541" s="29"/>
      <c r="E541" s="19"/>
      <c r="F541" s="19"/>
      <c r="G541" s="1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4:27">
      <c r="D542" s="29"/>
      <c r="E542" s="19"/>
      <c r="F542" s="19"/>
      <c r="G542" s="1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4:27">
      <c r="D543" s="29"/>
      <c r="E543" s="19"/>
      <c r="F543" s="19"/>
      <c r="G543" s="1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4:27">
      <c r="D544" s="29"/>
      <c r="E544" s="19"/>
      <c r="F544" s="19"/>
      <c r="G544" s="1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4:27">
      <c r="D545" s="29"/>
      <c r="E545" s="19"/>
      <c r="F545" s="19"/>
      <c r="G545" s="1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4:27">
      <c r="D546" s="29"/>
      <c r="E546" s="19"/>
      <c r="F546" s="19"/>
      <c r="G546" s="1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4:27">
      <c r="D547" s="29"/>
      <c r="E547" s="19"/>
      <c r="F547" s="19"/>
      <c r="G547" s="1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4:27">
      <c r="D548" s="29"/>
      <c r="E548" s="19"/>
      <c r="F548" s="19"/>
      <c r="G548" s="1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4:27">
      <c r="D549" s="29"/>
      <c r="E549" s="19"/>
      <c r="F549" s="19"/>
      <c r="G549" s="19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4:27">
      <c r="D550" s="29"/>
      <c r="E550" s="19"/>
      <c r="F550" s="19"/>
      <c r="G550" s="19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4:27">
      <c r="D551" s="29"/>
      <c r="E551" s="19"/>
      <c r="F551" s="19"/>
      <c r="G551" s="19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4:27">
      <c r="D552" s="29"/>
      <c r="E552" s="19"/>
      <c r="F552" s="19"/>
      <c r="G552" s="19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4:27">
      <c r="D553" s="29"/>
      <c r="E553" s="19"/>
      <c r="F553" s="19"/>
      <c r="G553" s="19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4:27">
      <c r="D554" s="29"/>
      <c r="E554" s="19"/>
      <c r="F554" s="19"/>
      <c r="G554" s="19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4:27">
      <c r="D555" s="3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4:27">
      <c r="D556" s="3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4:27">
      <c r="D557" s="3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4:27">
      <c r="D558" s="3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4:27">
      <c r="D559" s="3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4:27">
      <c r="D560" s="3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4:27">
      <c r="D561" s="3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4:27">
      <c r="D562" s="3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4:27">
      <c r="D563" s="3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4:27">
      <c r="D564" s="3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4:27">
      <c r="D565" s="3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4:27">
      <c r="D566" s="3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4:27">
      <c r="D567" s="3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4:27">
      <c r="D568" s="3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4:27">
      <c r="D569" s="3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4:27">
      <c r="D570" s="3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4:27">
      <c r="D571" s="3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4:27">
      <c r="D572" s="3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4:27">
      <c r="D573" s="3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4:27">
      <c r="D574" s="3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4:27">
      <c r="D575" s="3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4:27">
      <c r="D576" s="3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4:27">
      <c r="D577" s="3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4:27">
      <c r="D578" s="3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4:27">
      <c r="D579" s="3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4:27">
      <c r="D580" s="3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4:27">
      <c r="D581" s="3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4:27">
      <c r="D582" s="3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4:27">
      <c r="D583" s="3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4:27">
      <c r="D584" s="3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4:27">
      <c r="D585" s="3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4:27">
      <c r="D586" s="3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4:27">
      <c r="D587" s="3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4:27">
      <c r="D588" s="3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4:27">
      <c r="D589" s="3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4:27">
      <c r="D590" s="3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4:27">
      <c r="D591" s="3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4:27">
      <c r="D592" s="3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4:27">
      <c r="D593" s="3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4:27">
      <c r="D594" s="3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4:27">
      <c r="D595" s="3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4:27">
      <c r="D596" s="3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4:27">
      <c r="D597" s="3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4:27">
      <c r="D598" s="3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4:27">
      <c r="D599" s="3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4:27">
      <c r="D600" s="3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4:27">
      <c r="D601" s="3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4:27">
      <c r="D602" s="3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4:27">
      <c r="D603" s="3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4:27">
      <c r="D604" s="3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4:27">
      <c r="D605" s="3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4:27">
      <c r="D606" s="3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4:27">
      <c r="D607" s="3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4:27">
      <c r="D608" s="3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4:27">
      <c r="D609" s="3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4:27">
      <c r="D610" s="3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4:27">
      <c r="D611" s="3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4:27">
      <c r="D612" s="3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4:27">
      <c r="D613" s="3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4:27">
      <c r="D614" s="3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4:27">
      <c r="D615" s="3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4:27">
      <c r="D616" s="3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4:27">
      <c r="D617" s="3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4:27">
      <c r="D618" s="3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4:27">
      <c r="D619" s="3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4:27">
      <c r="D620" s="3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4:27">
      <c r="D621" s="3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4:27">
      <c r="D622" s="3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4:27">
      <c r="D623" s="3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4:27">
      <c r="D624" s="3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4:27">
      <c r="D625" s="3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4:27">
      <c r="D626" s="3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4:27">
      <c r="D627" s="3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4:27">
      <c r="D628" s="3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4:27">
      <c r="D629" s="3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4:27">
      <c r="D630" s="3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4:27">
      <c r="D631" s="3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4:27">
      <c r="D632" s="3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4:27">
      <c r="D633" s="3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4:27">
      <c r="D634" s="3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4:27">
      <c r="D635" s="3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4:27">
      <c r="D636" s="3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4:27">
      <c r="D637" s="3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4:27">
      <c r="D638" s="3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4:27">
      <c r="D639" s="3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4:27">
      <c r="D640" s="3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4:27">
      <c r="D641" s="3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4:27">
      <c r="D642" s="3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4:27">
      <c r="D643" s="3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4:27">
      <c r="D644" s="3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4:27">
      <c r="D645" s="3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4:27">
      <c r="D646" s="3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4:27">
      <c r="D647" s="3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4:27">
      <c r="D648" s="3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4:27">
      <c r="D649" s="3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4:27">
      <c r="D650" s="3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4:27">
      <c r="D651" s="3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4:27">
      <c r="D652" s="3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4:27">
      <c r="D653" s="3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4:27">
      <c r="D654" s="3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4:27">
      <c r="D655" s="3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4:27">
      <c r="D656" s="3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4:27">
      <c r="D657" s="3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4:27">
      <c r="D658" s="3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4:27">
      <c r="D659" s="3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4:27">
      <c r="D660" s="3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4:27">
      <c r="D661" s="3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4:27">
      <c r="D662" s="3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4:27">
      <c r="D663" s="3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4:27">
      <c r="D664" s="3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4:27">
      <c r="D665" s="3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4:27">
      <c r="D666" s="3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4:27">
      <c r="D667" s="3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4:27">
      <c r="D668" s="3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4:27">
      <c r="D669" s="3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4:27">
      <c r="D670" s="3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4:27">
      <c r="D671" s="3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4:27">
      <c r="D672" s="3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4:27">
      <c r="D673" s="3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4:27">
      <c r="D674" s="3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4:27">
      <c r="D675" s="3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4:27">
      <c r="D676" s="3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4:27">
      <c r="D677" s="3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4:27">
      <c r="D678" s="3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4:27">
      <c r="D679" s="3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4:27">
      <c r="D680" s="3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4:27">
      <c r="D681" s="3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4:27">
      <c r="D682" s="3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4:27">
      <c r="D683" s="3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4:27">
      <c r="D684" s="3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4:27">
      <c r="D685" s="3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4:27">
      <c r="D686" s="3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4:27">
      <c r="D687" s="3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4:27">
      <c r="D688" s="3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4:27">
      <c r="D689" s="3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4:27">
      <c r="D690" s="3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4:27">
      <c r="D691" s="3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4:27">
      <c r="D692" s="3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4:27">
      <c r="D693" s="3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4:27">
      <c r="D694" s="3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4:27">
      <c r="D695" s="3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4:27">
      <c r="D696" s="3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4:27">
      <c r="D697" s="3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4:27">
      <c r="D698" s="3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4:27">
      <c r="D699" s="3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4:27">
      <c r="D700" s="3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4:27">
      <c r="D701" s="3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4:27">
      <c r="D702" s="3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4:27">
      <c r="D703" s="3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4:27">
      <c r="D704" s="3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4:27">
      <c r="D705" s="3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4:27">
      <c r="D706" s="3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4:27">
      <c r="D707" s="3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4:27">
      <c r="D708" s="3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4:27">
      <c r="D709" s="3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4:27">
      <c r="D710" s="3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4:27">
      <c r="D711" s="3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4:27">
      <c r="D712" s="3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4:27">
      <c r="D713" s="3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4:27">
      <c r="D714" s="3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4:27">
      <c r="D715" s="3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4:27">
      <c r="D716" s="3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4:27">
      <c r="D717" s="3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4:27">
      <c r="D718" s="3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4:27">
      <c r="D719" s="3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4:27">
      <c r="D720" s="3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4:27">
      <c r="D721" s="3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4:27">
      <c r="D722" s="3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4:27">
      <c r="D723" s="3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4:27">
      <c r="D724" s="3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4:27">
      <c r="D725" s="3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4:27">
      <c r="D726" s="3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4:27">
      <c r="D727" s="3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4:27">
      <c r="D728" s="3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4:27">
      <c r="D729" s="3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4:27">
      <c r="D730" s="3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4:27">
      <c r="D731" s="3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4:27">
      <c r="D732" s="3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4:27">
      <c r="D733" s="3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4:27">
      <c r="D734" s="3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4:27">
      <c r="D735" s="3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4:27">
      <c r="D736" s="3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4:27">
      <c r="D737" s="3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4:27">
      <c r="D738" s="3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4:27">
      <c r="D739" s="3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4:27">
      <c r="D740" s="3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4:27">
      <c r="D741" s="3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4:27">
      <c r="D742" s="3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4:27">
      <c r="D743" s="3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4:27">
      <c r="D744" s="3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4:27">
      <c r="D745" s="3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4:27">
      <c r="D746" s="3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4:27">
      <c r="D747" s="3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4:27">
      <c r="D748" s="3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4:27">
      <c r="D749" s="3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4:27">
      <c r="D750" s="3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4:27">
      <c r="D751" s="3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4:27">
      <c r="D752" s="3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4:27">
      <c r="D753" s="3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4:27">
      <c r="D754" s="3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4:27">
      <c r="D755" s="3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4:27">
      <c r="D756" s="3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4:27">
      <c r="D757" s="3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4:27">
      <c r="D758" s="3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4:27">
      <c r="D759" s="3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4:27">
      <c r="D760" s="3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4:27">
      <c r="D761" s="3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4:27">
      <c r="D762" s="3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4:27">
      <c r="D763" s="3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4:27">
      <c r="D764" s="3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4:27">
      <c r="D765" s="3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4:27">
      <c r="D766" s="3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4:27">
      <c r="D767" s="3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4:27">
      <c r="D768" s="3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4:27">
      <c r="D769" s="3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4:27">
      <c r="D770" s="3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4:27">
      <c r="D771" s="3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4:27">
      <c r="D772" s="3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4:27">
      <c r="D773" s="3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4:27">
      <c r="D774" s="3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4:27">
      <c r="D775" s="3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4:27">
      <c r="D776" s="3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4:27">
      <c r="D777" s="3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4:27">
      <c r="D778" s="3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4:27">
      <c r="D779" s="3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4:27">
      <c r="D780" s="3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4:27">
      <c r="D781" s="3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4:27">
      <c r="D782" s="3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4:27">
      <c r="D783" s="3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4:27">
      <c r="D784" s="3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4:27">
      <c r="D785" s="3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4:27">
      <c r="D786" s="3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4:27">
      <c r="D787" s="3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4:27">
      <c r="D788" s="3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4:27">
      <c r="D789" s="3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4:27">
      <c r="D790" s="3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4:27">
      <c r="D791" s="3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4:27">
      <c r="D792" s="3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4:27">
      <c r="D793" s="3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4:27">
      <c r="D794" s="3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4:27">
      <c r="D795" s="3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4:27">
      <c r="D796" s="3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4:27">
      <c r="D797" s="3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4:27">
      <c r="D798" s="3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4:27">
      <c r="D799" s="3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4:27">
      <c r="D800" s="3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4:27">
      <c r="D801" s="3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4:27">
      <c r="D802" s="3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4:27">
      <c r="D803" s="3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4:27">
      <c r="D804" s="3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4:27">
      <c r="D805" s="3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4:27">
      <c r="D806" s="3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4:27">
      <c r="D807" s="3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4:27">
      <c r="D808" s="3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4:27">
      <c r="D809" s="3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4:27">
      <c r="D810" s="3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4:27">
      <c r="D811" s="3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4:27">
      <c r="D812" s="3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4:27">
      <c r="D813" s="3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4:27">
      <c r="D814" s="3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4:27">
      <c r="D815" s="3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4:27">
      <c r="D816" s="3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4:27">
      <c r="D817" s="3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4:27">
      <c r="D818" s="3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4:27">
      <c r="D819" s="3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4:27">
      <c r="D820" s="3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4:27">
      <c r="D821" s="3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4:27">
      <c r="D822" s="3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4:27">
      <c r="D823" s="3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4:27">
      <c r="D824" s="3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4:27">
      <c r="D825" s="3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4:27">
      <c r="D826" s="3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4:27">
      <c r="D827" s="3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4:27">
      <c r="D828" s="3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4:27">
      <c r="D829" s="3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4:27">
      <c r="D830" s="3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4:27">
      <c r="D831" s="3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4:27">
      <c r="D832" s="3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4:27">
      <c r="D833" s="3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4:27">
      <c r="D834" s="3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4:27">
      <c r="D835" s="3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4:27">
      <c r="D836" s="3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4:27">
      <c r="D837" s="3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4:27">
      <c r="D838" s="3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4:27">
      <c r="D839" s="3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4:27">
      <c r="D840" s="3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4:27">
      <c r="D841" s="3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4:27">
      <c r="D842" s="3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4:27">
      <c r="D843" s="3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4:27">
      <c r="D844" s="3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4:27">
      <c r="D845" s="3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4:27">
      <c r="D846" s="3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4:27">
      <c r="D847" s="3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4:27">
      <c r="D848" s="3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4:27">
      <c r="D849" s="3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4:27">
      <c r="D850" s="3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4:27">
      <c r="D851" s="3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4:27">
      <c r="D852" s="3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4:27">
      <c r="D853" s="3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4:27">
      <c r="D854" s="3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4:27">
      <c r="D855" s="3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4:27">
      <c r="D856" s="3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4:27">
      <c r="D857" s="3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4:27">
      <c r="D858" s="3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4:27">
      <c r="D859" s="3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4:27">
      <c r="D860" s="3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4:27">
      <c r="D861" s="3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4:27">
      <c r="D862" s="3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4:27">
      <c r="D863" s="3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4:27">
      <c r="D864" s="3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4:27">
      <c r="D865" s="3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4:27">
      <c r="D866" s="3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4:27">
      <c r="D867" s="3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4:27">
      <c r="D868" s="3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4:27">
      <c r="D869" s="3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4:27">
      <c r="D870" s="3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4:27">
      <c r="D871" s="3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4:27">
      <c r="D872" s="3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4:27">
      <c r="D873" s="3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4:27">
      <c r="D874" s="3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4:27">
      <c r="D875" s="3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4:27">
      <c r="D876" s="3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4:27">
      <c r="D877" s="3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4:27">
      <c r="D878" s="3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4:27">
      <c r="D879" s="3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4:27">
      <c r="D880" s="3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4:27">
      <c r="D881" s="3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4:27">
      <c r="D882" s="3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4:27">
      <c r="D883" s="3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4:27">
      <c r="D884" s="3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4:27">
      <c r="D885" s="3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4:27">
      <c r="D886" s="3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4:27">
      <c r="D887" s="3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4:27">
      <c r="D888" s="3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4:27">
      <c r="D889" s="3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4:27">
      <c r="D890" s="3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4:27">
      <c r="D891" s="3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4:27">
      <c r="D892" s="3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4:27">
      <c r="D893" s="3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4:27">
      <c r="D894" s="3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4:27">
      <c r="D895" s="3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4:27">
      <c r="D896" s="3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4:27">
      <c r="D897" s="3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4:27">
      <c r="D898" s="3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4:27">
      <c r="D899" s="3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4:27">
      <c r="D900" s="3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4:27">
      <c r="D901" s="3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4:27">
      <c r="D902" s="3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4:27">
      <c r="D903" s="3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4:27">
      <c r="D904" s="3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4:27">
      <c r="D905" s="3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4:27">
      <c r="D906" s="3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4:27">
      <c r="D907" s="3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4:27">
      <c r="D908" s="3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4:27">
      <c r="D909" s="3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4:27">
      <c r="D910" s="3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4:27">
      <c r="D911" s="3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4:27">
      <c r="D912" s="3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4:27">
      <c r="D913" s="3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4:27">
      <c r="D914" s="3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4:27">
      <c r="D915" s="3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4:27">
      <c r="D916" s="3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4:27">
      <c r="D917" s="3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4:27">
      <c r="D918" s="3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4:27">
      <c r="D919" s="3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4:27">
      <c r="D920" s="3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4:27">
      <c r="D921" s="3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4:27">
      <c r="D922" s="3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4:27">
      <c r="D923" s="3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4:27">
      <c r="D924" s="3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4:27">
      <c r="D925" s="3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4:27">
      <c r="D926" s="3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4:27">
      <c r="D927" s="3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4:27">
      <c r="D928" s="3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4:27">
      <c r="D929" s="3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4:27">
      <c r="D930" s="3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4:27">
      <c r="D931" s="3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4:27">
      <c r="D932" s="3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4:27">
      <c r="D933" s="3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4:27">
      <c r="D934" s="3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4:27">
      <c r="D935" s="3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4:27">
      <c r="D936" s="3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4:27">
      <c r="D937" s="3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4:27">
      <c r="D938" s="3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4:27">
      <c r="D939" s="3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4:27">
      <c r="D940" s="3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4:27">
      <c r="D941" s="3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4:27">
      <c r="D942" s="3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4:27">
      <c r="D943" s="3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4:27">
      <c r="D944" s="3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4:27">
      <c r="D945" s="3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4:27">
      <c r="D946" s="3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4:27">
      <c r="D947" s="3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4:27">
      <c r="D948" s="3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4:27">
      <c r="D949" s="3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4:27">
      <c r="D950" s="3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4:27">
      <c r="D951" s="3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4:27">
      <c r="D952" s="3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4:27">
      <c r="D953" s="3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4:27">
      <c r="D954" s="3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4:27">
      <c r="D955" s="3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4:27">
      <c r="D956" s="3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4:27">
      <c r="D957" s="3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4:27">
      <c r="D958" s="3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4:27">
      <c r="D959" s="3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4:27">
      <c r="D960" s="3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4:27">
      <c r="D961" s="3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4:27">
      <c r="D962" s="3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4:27">
      <c r="D963" s="3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4:27">
      <c r="D964" s="3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4:27">
      <c r="D965" s="3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4:27">
      <c r="D966" s="3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4:27">
      <c r="D967" s="3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4:27">
      <c r="D968" s="3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4:27">
      <c r="D969" s="3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4:27">
      <c r="D970" s="3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4:27">
      <c r="D971" s="3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4:27">
      <c r="D972" s="3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4:27">
      <c r="D973" s="3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4:27">
      <c r="D974" s="3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4:27">
      <c r="D975" s="3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4:27">
      <c r="D976" s="3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4:27">
      <c r="D977" s="3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4:27">
      <c r="D978" s="3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4:27">
      <c r="D979" s="3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4:27">
      <c r="D980" s="3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4:27">
      <c r="D981" s="3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4:27">
      <c r="D982" s="3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4:27">
      <c r="D983" s="3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4:27">
      <c r="D984" s="3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4:27">
      <c r="D985" s="3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4:27">
      <c r="D986" s="3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4:27">
      <c r="D987" s="3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4:27">
      <c r="D988" s="3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4:27">
      <c r="D989" s="3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4:27">
      <c r="D990" s="30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4:27">
      <c r="D991" s="30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4:27">
      <c r="D992" s="30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4:27">
      <c r="D993" s="30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4:27">
      <c r="D994" s="30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4:27">
      <c r="D995" s="30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4:27">
      <c r="D996" s="30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4:27">
      <c r="D997" s="30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4:27">
      <c r="D998" s="30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4:27">
      <c r="D999" s="30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4:27">
      <c r="D1000" s="30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4:27">
      <c r="D1001" s="30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4:27">
      <c r="D1002" s="30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4:27">
      <c r="D1003" s="30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4:27">
      <c r="D1004" s="30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4:27">
      <c r="D1005" s="30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4:27">
      <c r="D1006" s="30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4:27">
      <c r="D1007" s="30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4:27">
      <c r="D1008" s="30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4:27">
      <c r="D1009" s="30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  <row r="1010" spans="4:27">
      <c r="D1010" s="30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</row>
    <row r="1011" spans="4:27">
      <c r="D1011" s="30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</row>
    <row r="1012" spans="4:27">
      <c r="D1012" s="30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</row>
    <row r="1013" spans="4:27">
      <c r="D1013" s="30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</row>
    <row r="1014" spans="4:27">
      <c r="D1014" s="30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</row>
    <row r="1015" spans="4:27">
      <c r="D1015" s="30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</row>
    <row r="1016" spans="4:27">
      <c r="D1016" s="30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</row>
    <row r="1017" spans="4:27">
      <c r="D1017" s="30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</row>
    <row r="1018" spans="4:27">
      <c r="D1018" s="30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</row>
    <row r="1019" spans="4:27">
      <c r="D1019" s="30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</row>
    <row r="1020" spans="4:27">
      <c r="D1020" s="30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</row>
    <row r="1021" spans="4:27">
      <c r="D1021" s="30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</row>
    <row r="1022" spans="4:27">
      <c r="D1022" s="30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</row>
    <row r="1023" spans="4:27">
      <c r="D1023" s="30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</row>
    <row r="1024" spans="4:27">
      <c r="D1024" s="30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</row>
    <row r="1025" spans="4:27">
      <c r="D1025" s="30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</row>
    <row r="1026" spans="4:27">
      <c r="D1026" s="30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</row>
    <row r="1027" spans="4:27">
      <c r="D1027" s="30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</row>
    <row r="1028" spans="4:27">
      <c r="D1028" s="30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</row>
    <row r="1029" spans="4:27">
      <c r="D1029" s="30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</row>
    <row r="1030" spans="4:27">
      <c r="D1030" s="30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</row>
    <row r="1031" spans="4:27">
      <c r="D1031" s="30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</row>
    <row r="1032" spans="4:27">
      <c r="D1032" s="30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</row>
    <row r="1033" spans="4:27">
      <c r="D1033" s="30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</row>
    <row r="1034" spans="4:27">
      <c r="D1034" s="30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</row>
    <row r="1035" spans="4:27">
      <c r="D1035" s="30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</row>
    <row r="1036" spans="4:27">
      <c r="D1036" s="30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</row>
    <row r="1037" spans="4:27">
      <c r="D1037" s="30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</row>
    <row r="1038" spans="4:27">
      <c r="D1038" s="30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</row>
    <row r="1039" spans="4:27">
      <c r="D1039" s="30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</row>
    <row r="1040" spans="4:27">
      <c r="D1040" s="30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</row>
    <row r="1041" spans="4:27">
      <c r="D1041" s="30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</row>
    <row r="1042" spans="4:27">
      <c r="D1042" s="30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</row>
    <row r="1043" spans="4:27">
      <c r="D1043" s="30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</row>
    <row r="1044" spans="4:27">
      <c r="D1044" s="30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</row>
    <row r="1045" spans="4:27">
      <c r="D1045" s="30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</row>
    <row r="1046" spans="4:27">
      <c r="D1046" s="30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</row>
    <row r="1047" spans="4:27">
      <c r="D1047" s="30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</row>
    <row r="1048" spans="4:27">
      <c r="D1048" s="30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</row>
    <row r="1049" spans="4:27">
      <c r="D1049" s="30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</row>
    <row r="1050" spans="4:27">
      <c r="D1050" s="30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</row>
    <row r="1051" spans="4:27">
      <c r="D1051" s="30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</row>
    <row r="1052" spans="4:27">
      <c r="D1052" s="30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</row>
    <row r="1053" spans="4:27">
      <c r="D1053" s="30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</row>
    <row r="1054" spans="4:27">
      <c r="D1054" s="30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</row>
    <row r="1055" spans="4:27">
      <c r="D1055" s="30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</row>
    <row r="1056" spans="4:27">
      <c r="D1056" s="30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</row>
    <row r="1057" spans="4:27">
      <c r="D1057" s="30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</row>
    <row r="1058" spans="4:27">
      <c r="D1058" s="30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</row>
    <row r="1059" spans="4:27">
      <c r="D1059" s="30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</row>
    <row r="1060" spans="4:27">
      <c r="D1060" s="30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</row>
    <row r="1061" spans="4:27">
      <c r="D1061" s="30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</row>
    <row r="1062" spans="4:27">
      <c r="D1062" s="30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</row>
    <row r="1063" spans="4:27">
      <c r="D1063" s="30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</row>
    <row r="1064" spans="4:27">
      <c r="D1064" s="30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</row>
    <row r="1065" spans="4:27">
      <c r="D1065" s="30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</row>
    <row r="1066" spans="4:27">
      <c r="D1066" s="30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</row>
    <row r="1067" spans="4:27">
      <c r="D1067" s="30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</row>
    <row r="1068" spans="4:27">
      <c r="D1068" s="30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</row>
    <row r="1069" spans="4:27">
      <c r="D1069" s="30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</row>
    <row r="1070" spans="4:27">
      <c r="D1070" s="30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</row>
    <row r="1071" spans="4:27">
      <c r="D1071" s="30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</row>
    <row r="1072" spans="4:27">
      <c r="D1072" s="30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</row>
    <row r="1073" spans="4:27">
      <c r="D1073" s="30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</row>
    <row r="1074" spans="4:27">
      <c r="D1074" s="30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</row>
    <row r="1075" spans="4:27">
      <c r="D1075" s="30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</row>
    <row r="1076" spans="4:27">
      <c r="D1076" s="30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</row>
    <row r="1077" spans="4:27">
      <c r="D1077" s="30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</row>
    <row r="1078" spans="4:27">
      <c r="D1078" s="30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</row>
    <row r="1079" spans="4:27">
      <c r="D1079" s="30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</row>
    <row r="1080" spans="4:27">
      <c r="D1080" s="30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</row>
    <row r="1081" spans="4:27">
      <c r="D1081" s="30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</row>
    <row r="1082" spans="4:27">
      <c r="D1082" s="30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</row>
    <row r="1083" spans="4:27">
      <c r="D1083" s="30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</row>
    <row r="1084" spans="4:27">
      <c r="D1084" s="30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</row>
    <row r="1085" spans="4:27">
      <c r="D1085" s="30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</row>
    <row r="1086" spans="4:27">
      <c r="D1086" s="30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</row>
    <row r="1087" spans="4:27">
      <c r="D1087" s="30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</row>
    <row r="1088" spans="4:27">
      <c r="D1088" s="30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</row>
    <row r="1089" spans="4:27">
      <c r="D1089" s="30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</row>
    <row r="1090" spans="4:27">
      <c r="D1090" s="30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</row>
    <row r="1091" spans="4:27">
      <c r="D1091" s="30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</row>
    <row r="1092" spans="4:27">
      <c r="D1092" s="30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</row>
    <row r="1093" spans="4:27">
      <c r="D1093" s="30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</row>
    <row r="1094" spans="4:27">
      <c r="D1094" s="30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</row>
    <row r="1095" spans="4:27">
      <c r="D1095" s="30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</row>
    <row r="1096" spans="4:27">
      <c r="D1096" s="30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</row>
    <row r="1097" spans="4:27">
      <c r="D1097" s="30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</row>
    <row r="1098" spans="4:27">
      <c r="D1098" s="30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</row>
    <row r="1099" spans="4:27">
      <c r="D1099" s="30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</row>
    <row r="1100" spans="4:27">
      <c r="D1100" s="30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</row>
    <row r="1101" spans="4:27">
      <c r="D1101" s="30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</row>
    <row r="1102" spans="4:27">
      <c r="D1102" s="30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</row>
    <row r="1103" spans="4:27">
      <c r="D1103" s="30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</row>
    <row r="1104" spans="4:27">
      <c r="D1104" s="30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</row>
    <row r="1105" spans="4:27">
      <c r="D1105" s="30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</row>
    <row r="1106" spans="4:27">
      <c r="D1106" s="30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</row>
    <row r="1107" spans="4:27">
      <c r="D1107" s="30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</row>
    <row r="1108" spans="4:27">
      <c r="D1108" s="30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</row>
    <row r="1109" spans="4:27">
      <c r="D1109" s="30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</row>
    <row r="1110" spans="4:27">
      <c r="D1110" s="30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</row>
    <row r="1111" spans="4:27">
      <c r="D1111" s="30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</row>
    <row r="1112" spans="4:27">
      <c r="D1112" s="30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</row>
    <row r="1113" spans="4:27">
      <c r="D1113" s="30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</row>
    <row r="1114" spans="4:27">
      <c r="D1114" s="30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</row>
    <row r="1115" spans="4:27">
      <c r="D1115" s="30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</row>
    <row r="1116" spans="4:27">
      <c r="D1116" s="30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</row>
    <row r="1117" spans="4:27">
      <c r="D1117" s="30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</row>
    <row r="1118" spans="4:27">
      <c r="D1118" s="30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</row>
    <row r="1119" spans="4:27">
      <c r="D1119" s="30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</row>
    <row r="1120" spans="4:27">
      <c r="D1120" s="30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</row>
    <row r="1121" spans="4:27">
      <c r="D1121" s="30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</row>
    <row r="1122" spans="4:27">
      <c r="D1122" s="30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</row>
    <row r="1123" spans="4:27">
      <c r="D1123" s="30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</row>
    <row r="1124" spans="4:27">
      <c r="D1124" s="30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</row>
    <row r="1125" spans="4:27">
      <c r="D1125" s="30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</row>
    <row r="1126" spans="4:27">
      <c r="D1126" s="30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</row>
    <row r="1127" spans="4:27">
      <c r="D1127" s="30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</row>
    <row r="1128" spans="4:27">
      <c r="D1128" s="30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</row>
    <row r="1129" spans="4:27">
      <c r="D1129" s="30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</row>
    <row r="1130" spans="4:27">
      <c r="D1130" s="30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</row>
    <row r="1131" spans="4:27">
      <c r="D1131" s="30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</row>
    <row r="1132" spans="4:27">
      <c r="D1132" s="30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</row>
    <row r="1133" spans="4:27">
      <c r="D1133" s="30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</row>
    <row r="1134" spans="4:27">
      <c r="D1134" s="30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</row>
    <row r="1135" spans="4:27">
      <c r="D1135" s="30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</row>
    <row r="1136" spans="4:27">
      <c r="D1136" s="30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</row>
    <row r="1137" spans="4:27">
      <c r="D1137" s="30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</row>
    <row r="1138" spans="4:27">
      <c r="D1138" s="30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</row>
    <row r="1139" spans="4:27">
      <c r="D1139" s="30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</row>
    <row r="1140" spans="4:27">
      <c r="D1140" s="30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</row>
    <row r="1141" spans="4:27">
      <c r="D1141" s="30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</row>
    <row r="1142" spans="4:27">
      <c r="D1142" s="30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</row>
    <row r="1143" spans="4:27">
      <c r="D1143" s="30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</row>
    <row r="1144" spans="4:27">
      <c r="D1144" s="30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</row>
    <row r="1145" spans="4:27">
      <c r="D1145" s="30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</row>
    <row r="1146" spans="4:27">
      <c r="D1146" s="30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</row>
    <row r="1147" spans="4:27">
      <c r="D1147" s="30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</row>
    <row r="1148" spans="4:27">
      <c r="D1148" s="30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</row>
    <row r="1149" spans="4:27">
      <c r="D1149" s="30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</row>
    <row r="1150" spans="4:27">
      <c r="D1150" s="30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</row>
    <row r="1151" spans="4:27">
      <c r="D1151" s="30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</row>
    <row r="1152" spans="4:27">
      <c r="D1152" s="30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</row>
    <row r="1153" spans="4:27">
      <c r="D1153" s="30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</row>
    <row r="1154" spans="4:27">
      <c r="D1154" s="30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</row>
    <row r="1155" spans="4:27">
      <c r="D1155" s="30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</row>
    <row r="1156" spans="4:27">
      <c r="D1156" s="30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</row>
    <row r="1157" spans="4:27">
      <c r="D1157" s="30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</row>
    <row r="1158" spans="4:27">
      <c r="D1158" s="30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</row>
    <row r="1159" spans="4:27">
      <c r="D1159" s="30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</row>
    <row r="1160" spans="4:27">
      <c r="D1160" s="30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</row>
    <row r="1161" spans="4:27">
      <c r="D1161" s="30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</row>
    <row r="1162" spans="4:27">
      <c r="D1162" s="30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</row>
    <row r="1163" spans="4:27">
      <c r="D1163" s="30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</row>
    <row r="1164" spans="4:27">
      <c r="D1164" s="30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</row>
    <row r="1165" spans="4:27">
      <c r="D1165" s="30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</row>
    <row r="1166" spans="4:27">
      <c r="D1166" s="30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</row>
    <row r="1167" spans="4:27">
      <c r="D1167" s="30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</row>
    <row r="1168" spans="4:27">
      <c r="D1168" s="30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</row>
    <row r="1169" spans="4:27">
      <c r="D1169" s="30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</row>
    <row r="1170" spans="4:27">
      <c r="D1170" s="30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</row>
    <row r="1171" spans="4:27">
      <c r="D1171" s="30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</row>
    <row r="1172" spans="4:27">
      <c r="D1172" s="30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</row>
    <row r="1173" spans="4:27">
      <c r="D1173" s="30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</row>
    <row r="1174" spans="4:27">
      <c r="D1174" s="30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</row>
    <row r="1175" spans="4:27">
      <c r="D1175" s="30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</row>
    <row r="1176" spans="4:27">
      <c r="D1176" s="30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</row>
    <row r="1177" spans="4:27">
      <c r="D1177" s="30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</row>
    <row r="1178" spans="4:27">
      <c r="D1178" s="30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</row>
    <row r="1179" spans="4:27">
      <c r="D1179" s="30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</row>
    <row r="1180" spans="4:27">
      <c r="D1180" s="30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</row>
    <row r="1181" spans="4:27">
      <c r="D1181" s="30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</row>
    <row r="1182" spans="4:27">
      <c r="D1182" s="30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</row>
    <row r="1183" spans="4:27">
      <c r="D1183" s="30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</row>
    <row r="1184" spans="4:27">
      <c r="D1184" s="30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</row>
    <row r="1185" spans="4:27">
      <c r="D1185" s="30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</row>
    <row r="1186" spans="4:27">
      <c r="D1186" s="30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</row>
    <row r="1187" spans="4:27">
      <c r="D1187" s="30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</row>
    <row r="1188" spans="4:27">
      <c r="D1188" s="30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</row>
    <row r="1189" spans="4:27">
      <c r="D1189" s="30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</row>
    <row r="1190" spans="4:27">
      <c r="D1190" s="30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</row>
    <row r="1191" spans="4:27">
      <c r="D1191" s="30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</row>
    <row r="1192" spans="4:27">
      <c r="D1192" s="30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</row>
    <row r="1193" spans="4:27">
      <c r="D1193" s="30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</row>
    <row r="1194" spans="4:27">
      <c r="D1194" s="30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</row>
    <row r="1195" spans="4:27">
      <c r="D1195" s="30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</row>
    <row r="1196" spans="4:27">
      <c r="D1196" s="30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</row>
    <row r="1197" spans="4:27">
      <c r="D1197" s="30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</row>
    <row r="1198" spans="4:27">
      <c r="D1198" s="30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</row>
    <row r="1199" spans="4:27">
      <c r="D1199" s="30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</row>
    <row r="1200" spans="4:27">
      <c r="D1200" s="30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</row>
    <row r="1201" spans="4:27">
      <c r="D1201" s="30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</row>
    <row r="1202" spans="4:27">
      <c r="D1202" s="30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</row>
    <row r="1203" spans="4:27">
      <c r="D1203" s="30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</row>
    <row r="1204" spans="4:27">
      <c r="D1204" s="30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</row>
    <row r="1205" spans="4:27">
      <c r="D1205" s="30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</row>
    <row r="1206" spans="4:27">
      <c r="D1206" s="30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</row>
    <row r="1207" spans="4:27">
      <c r="D1207" s="30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</row>
    <row r="1208" spans="4:27">
      <c r="D1208" s="30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</row>
    <row r="1209" spans="4:27">
      <c r="D1209" s="30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</row>
    <row r="1210" spans="4:27">
      <c r="D1210" s="30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</row>
    <row r="1211" spans="4:27">
      <c r="D1211" s="30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</row>
    <row r="1212" spans="4:27">
      <c r="D1212" s="30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</row>
    <row r="1213" spans="4:27">
      <c r="D1213" s="30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</row>
    <row r="1214" spans="4:27">
      <c r="D1214" s="30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</row>
    <row r="1215" spans="4:27">
      <c r="D1215" s="30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</row>
    <row r="1216" spans="4:27">
      <c r="D1216" s="30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</row>
    <row r="1217" spans="4:27">
      <c r="D1217" s="30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</row>
    <row r="1218" spans="4:27">
      <c r="D1218" s="30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</row>
    <row r="1219" spans="4:27">
      <c r="D1219" s="30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</row>
    <row r="1220" spans="4:27">
      <c r="D1220" s="30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</row>
    <row r="1221" spans="4:27">
      <c r="D1221" s="30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</row>
    <row r="1222" spans="4:27">
      <c r="D1222" s="30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</row>
    <row r="1223" spans="4:27">
      <c r="D1223" s="30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</row>
    <row r="1224" spans="4:27">
      <c r="D1224" s="30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</row>
    <row r="1225" spans="4:27">
      <c r="D1225" s="30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</row>
    <row r="1226" spans="4:27">
      <c r="D1226" s="30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</row>
    <row r="1227" spans="4:27">
      <c r="D1227" s="30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</row>
    <row r="1228" spans="4:27">
      <c r="D1228" s="30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</row>
    <row r="1229" spans="4:27">
      <c r="D1229" s="30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</row>
    <row r="1230" spans="4:27">
      <c r="D1230" s="30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</row>
    <row r="1231" spans="4:27">
      <c r="D1231" s="30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</row>
    <row r="1232" spans="4:27">
      <c r="D1232" s="30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</row>
    <row r="1233" spans="4:27">
      <c r="D1233" s="30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</row>
    <row r="1234" spans="4:27">
      <c r="D1234" s="30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</row>
    <row r="1235" spans="4:27">
      <c r="D1235" s="30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</row>
    <row r="1236" spans="4:27">
      <c r="D1236" s="30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</row>
    <row r="1237" spans="4:27">
      <c r="D1237" s="30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</row>
    <row r="1238" spans="4:27">
      <c r="D1238" s="30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</row>
    <row r="1239" spans="4:27">
      <c r="D1239" s="30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</row>
    <row r="1240" spans="4:27">
      <c r="D1240" s="30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</row>
    <row r="1241" spans="4:27">
      <c r="D1241" s="30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</row>
    <row r="1242" spans="4:27">
      <c r="D1242" s="30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</row>
    <row r="1243" spans="4:27">
      <c r="D1243" s="30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</row>
    <row r="1244" spans="4:27">
      <c r="D1244" s="30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</row>
    <row r="1245" spans="4:27">
      <c r="D1245" s="30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</row>
    <row r="1246" spans="4:27">
      <c r="D1246" s="30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</row>
    <row r="1247" spans="4:27">
      <c r="D1247" s="30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</row>
    <row r="1248" spans="4:27">
      <c r="D1248" s="30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</row>
    <row r="1249" spans="4:27">
      <c r="D1249" s="30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</row>
    <row r="1250" spans="4:27">
      <c r="D1250" s="30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</row>
    <row r="1251" spans="4:27">
      <c r="D1251" s="30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</row>
    <row r="1252" spans="4:27">
      <c r="D1252" s="30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</row>
    <row r="1253" spans="4:27">
      <c r="D1253" s="30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</row>
    <row r="1254" spans="4:27">
      <c r="D1254" s="30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</row>
    <row r="1255" spans="4:27">
      <c r="D1255" s="30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</row>
    <row r="1256" spans="4:27">
      <c r="D1256" s="30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</row>
    <row r="1257" spans="4:27">
      <c r="D1257" s="30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</row>
    <row r="1258" spans="4:27">
      <c r="D1258" s="30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</row>
    <row r="1259" spans="4:27">
      <c r="D1259" s="30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</row>
    <row r="1260" spans="4:27">
      <c r="D1260" s="30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</row>
    <row r="1261" spans="4:27">
      <c r="D1261" s="30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</row>
    <row r="1262" spans="4:27">
      <c r="D1262" s="30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</row>
    <row r="1263" spans="4:27">
      <c r="D1263" s="30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</row>
    <row r="1264" spans="4:27">
      <c r="D1264" s="30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</row>
    <row r="1265" spans="4:27">
      <c r="D1265" s="30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</row>
    <row r="1266" spans="4:27">
      <c r="D1266" s="30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</row>
    <row r="1267" spans="4:27">
      <c r="D1267" s="30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</row>
    <row r="1268" spans="4:27">
      <c r="D1268" s="30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</row>
    <row r="1269" spans="4:27">
      <c r="D1269" s="30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</row>
    <row r="1270" spans="4:27">
      <c r="D1270" s="30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</row>
    <row r="1271" spans="4:27">
      <c r="D1271" s="30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</row>
    <row r="1272" spans="4:27">
      <c r="D1272" s="30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</row>
    <row r="1273" spans="4:27">
      <c r="D1273" s="30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</row>
    <row r="1274" spans="4:27">
      <c r="D1274" s="30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</row>
    <row r="1275" spans="4:27">
      <c r="D1275" s="30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</row>
    <row r="1276" spans="4:27">
      <c r="D1276" s="30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</row>
    <row r="1277" spans="4:27">
      <c r="D1277" s="30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</row>
    <row r="1278" spans="4:27">
      <c r="D1278" s="30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</row>
    <row r="1279" spans="4:27">
      <c r="D1279" s="30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</row>
    <row r="1280" spans="4:27">
      <c r="D1280" s="30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</row>
    <row r="1281" spans="4:27">
      <c r="D1281" s="30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</row>
    <row r="1282" spans="4:27">
      <c r="D1282" s="30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</row>
    <row r="1283" spans="4:27">
      <c r="D1283" s="30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</row>
    <row r="1284" spans="4:27">
      <c r="D1284" s="30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</row>
    <row r="1285" spans="4:27">
      <c r="D1285" s="30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</row>
    <row r="1286" spans="4:27">
      <c r="D1286" s="30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</row>
    <row r="1287" spans="4:27">
      <c r="D1287" s="30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</row>
    <row r="1288" spans="4:27">
      <c r="D1288" s="30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</row>
    <row r="1289" spans="4:27">
      <c r="D1289" s="30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</row>
    <row r="1290" spans="4:27">
      <c r="D1290" s="30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</row>
    <row r="1291" spans="4:27">
      <c r="D1291" s="30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</row>
    <row r="1292" spans="4:27">
      <c r="D1292" s="30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</row>
    <row r="1293" spans="4:27">
      <c r="D1293" s="30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</row>
    <row r="1294" spans="4:27">
      <c r="D1294" s="30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</row>
    <row r="1295" spans="4:27">
      <c r="D1295" s="30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</row>
    <row r="1296" spans="4:27">
      <c r="D1296" s="30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</row>
    <row r="1297" spans="4:27">
      <c r="D1297" s="30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</row>
    <row r="1298" spans="4:27">
      <c r="D1298" s="30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</row>
    <row r="1299" spans="4:27">
      <c r="D1299" s="30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</row>
    <row r="1300" spans="4:27">
      <c r="D1300" s="30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</row>
    <row r="1301" spans="4:27">
      <c r="D1301" s="30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</row>
    <row r="1302" spans="4:27">
      <c r="D1302" s="30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</row>
    <row r="1303" spans="4:27">
      <c r="D1303" s="30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</row>
    <row r="1304" spans="4:27">
      <c r="D1304" s="30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</row>
    <row r="1305" spans="4:27">
      <c r="D1305" s="30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</row>
    <row r="1306" spans="4:27">
      <c r="D1306" s="30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</row>
    <row r="1307" spans="4:27">
      <c r="D1307" s="30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</row>
    <row r="1308" spans="4:27">
      <c r="D1308" s="30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</row>
    <row r="1309" spans="4:27">
      <c r="D1309" s="30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</row>
    <row r="1310" spans="4:27">
      <c r="D1310" s="30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</row>
    <row r="1311" spans="4:27">
      <c r="D1311" s="30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</row>
    <row r="1312" spans="4:27">
      <c r="D1312" s="30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</row>
    <row r="1313" spans="4:27">
      <c r="D1313" s="30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</row>
    <row r="1314" spans="4:27">
      <c r="D1314" s="30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</row>
    <row r="1315" spans="4:27">
      <c r="D1315" s="30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</row>
    <row r="1316" spans="4:27">
      <c r="D1316" s="30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</row>
    <row r="1317" spans="4:27">
      <c r="D1317" s="30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</row>
    <row r="1318" spans="4:27">
      <c r="D1318" s="30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</row>
    <row r="1319" spans="4:27">
      <c r="D1319" s="30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</row>
    <row r="1320" spans="4:27">
      <c r="D1320" s="30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</row>
    <row r="1321" spans="4:27">
      <c r="D1321" s="30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</row>
    <row r="1322" spans="4:27">
      <c r="D1322" s="30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</row>
    <row r="1323" spans="4:27">
      <c r="D1323" s="30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</row>
    <row r="1324" spans="4:27">
      <c r="D1324" s="30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</row>
    <row r="1325" spans="4:27">
      <c r="D1325" s="30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</row>
    <row r="1326" spans="4:27">
      <c r="D1326" s="30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</row>
    <row r="1327" spans="4:27">
      <c r="D1327" s="30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</row>
    <row r="1328" spans="4:27">
      <c r="D1328" s="30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</row>
    <row r="1329" spans="4:27">
      <c r="D1329" s="30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</row>
    <row r="1330" spans="4:27">
      <c r="D1330" s="30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</row>
    <row r="1331" spans="4:27">
      <c r="D1331" s="30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</row>
    <row r="1332" spans="4:27">
      <c r="D1332" s="30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</row>
    <row r="1333" spans="4:27">
      <c r="D1333" s="30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</row>
    <row r="1334" spans="4:27">
      <c r="D1334" s="30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</row>
    <row r="1335" spans="4:27">
      <c r="D1335" s="30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</row>
    <row r="1336" spans="4:27">
      <c r="D1336" s="30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</row>
    <row r="1337" spans="4:27">
      <c r="D1337" s="30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</row>
    <row r="1338" spans="4:27">
      <c r="D1338" s="30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</row>
    <row r="1339" spans="4:27">
      <c r="D1339" s="30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</row>
    <row r="1340" spans="4:27">
      <c r="D1340" s="30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</row>
    <row r="1341" spans="4:27">
      <c r="D1341" s="30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</row>
    <row r="1342" spans="4:27">
      <c r="D1342" s="30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</row>
    <row r="1343" spans="4:27">
      <c r="D1343" s="30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</row>
    <row r="1344" spans="4:27">
      <c r="D1344" s="30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</row>
    <row r="1345" spans="4:27">
      <c r="D1345" s="30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</row>
    <row r="1346" spans="4:27">
      <c r="D1346" s="30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</row>
    <row r="1347" spans="4:27">
      <c r="D1347" s="30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</row>
    <row r="1348" spans="4:27">
      <c r="D1348" s="30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</row>
    <row r="1349" spans="4:27">
      <c r="D1349" s="30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</row>
    <row r="1350" spans="4:27">
      <c r="D1350" s="30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</row>
    <row r="1351" spans="4:27">
      <c r="D1351" s="30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</row>
    <row r="1352" spans="4:27">
      <c r="D1352" s="30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</row>
    <row r="1353" spans="4:27">
      <c r="D1353" s="30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</row>
    <row r="1354" spans="4:27">
      <c r="D1354" s="30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</row>
    <row r="1355" spans="4:27">
      <c r="D1355" s="30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</row>
    <row r="1356" spans="4:27">
      <c r="D1356" s="30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</row>
    <row r="1357" spans="4:27">
      <c r="D1357" s="30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</row>
    <row r="1358" spans="4:27">
      <c r="D1358" s="30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</row>
    <row r="1359" spans="4:27">
      <c r="D1359" s="30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</row>
    <row r="1360" spans="4:27">
      <c r="D1360" s="30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</row>
    <row r="1361" spans="4:27">
      <c r="D1361" s="30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</row>
    <row r="1362" spans="4:27">
      <c r="D1362" s="30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</row>
    <row r="1363" spans="4:27">
      <c r="D1363" s="30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</row>
    <row r="1364" spans="4:27">
      <c r="D1364" s="30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</row>
    <row r="1365" spans="4:27">
      <c r="D1365" s="30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</row>
    <row r="1366" spans="4:27">
      <c r="D1366" s="30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</row>
    <row r="1367" spans="4:27">
      <c r="D1367" s="30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</row>
    <row r="1368" spans="4:27">
      <c r="D1368" s="30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</row>
    <row r="1369" spans="4:27">
      <c r="D1369" s="30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</row>
    <row r="1370" spans="4:27">
      <c r="D1370" s="30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</row>
    <row r="1371" spans="4:27">
      <c r="D1371" s="30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</row>
    <row r="1372" spans="4:27">
      <c r="D1372" s="30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</row>
    <row r="1373" spans="4:27">
      <c r="D1373" s="30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</row>
    <row r="1374" spans="4:27">
      <c r="D1374" s="30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</row>
    <row r="1375" spans="4:27">
      <c r="D1375" s="30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</row>
    <row r="1376" spans="4:27">
      <c r="D1376" s="30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</row>
    <row r="1377" spans="4:27">
      <c r="D1377" s="30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</row>
    <row r="1378" spans="4:27">
      <c r="D1378" s="30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</row>
    <row r="1379" spans="4:27">
      <c r="D1379" s="30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</row>
    <row r="1380" spans="4:27">
      <c r="D1380" s="30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</row>
    <row r="1381" spans="4:27">
      <c r="D1381" s="30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</row>
    <row r="1382" spans="4:27">
      <c r="D1382" s="30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</row>
    <row r="1383" spans="4:27">
      <c r="D1383" s="30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</row>
    <row r="1384" spans="4:27">
      <c r="D1384" s="30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</row>
    <row r="1385" spans="4:27">
      <c r="D1385" s="30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</row>
    <row r="1386" spans="4:27">
      <c r="D1386" s="30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</row>
    <row r="1387" spans="4:27">
      <c r="D1387" s="30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</row>
    <row r="1388" spans="4:27">
      <c r="D1388" s="30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</row>
    <row r="1389" spans="4:27">
      <c r="D1389" s="30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</row>
    <row r="1390" spans="4:27">
      <c r="D1390" s="30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</row>
    <row r="1391" spans="4:27">
      <c r="D1391" s="30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</row>
    <row r="1392" spans="4:27">
      <c r="D1392" s="30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</row>
    <row r="1393" spans="4:27">
      <c r="D1393" s="30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</row>
    <row r="1394" spans="4:27">
      <c r="D1394" s="30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</row>
    <row r="1395" spans="4:27">
      <c r="D1395" s="30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</row>
    <row r="1396" spans="4:27">
      <c r="D1396" s="30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</row>
    <row r="1397" spans="4:27">
      <c r="D1397" s="30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</row>
    <row r="1398" spans="4:27">
      <c r="D1398" s="30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</row>
    <row r="1399" spans="4:27">
      <c r="D1399" s="30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</row>
    <row r="1400" spans="4:27">
      <c r="D1400" s="30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</row>
    <row r="1401" spans="4:27">
      <c r="D1401" s="30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</row>
    <row r="1402" spans="4:27">
      <c r="D1402" s="30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</row>
    <row r="1403" spans="4:27">
      <c r="D1403" s="30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</row>
    <row r="1404" spans="4:27">
      <c r="D1404" s="30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</row>
    <row r="1405" spans="4:27">
      <c r="D1405" s="30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</row>
    <row r="1406" spans="4:27">
      <c r="D1406" s="30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</row>
    <row r="1407" spans="4:27">
      <c r="D1407" s="30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</row>
    <row r="1408" spans="4:27">
      <c r="D1408" s="30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</row>
    <row r="1409" spans="4:27">
      <c r="D1409" s="30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</row>
    <row r="1410" spans="4:27">
      <c r="D1410" s="30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</row>
    <row r="1411" spans="4:27">
      <c r="D1411" s="30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</row>
    <row r="1412" spans="4:27">
      <c r="D1412" s="30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</row>
    <row r="1413" spans="4:27">
      <c r="D1413" s="30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</row>
    <row r="1414" spans="4:27">
      <c r="D1414" s="30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</row>
    <row r="1415" spans="4:27">
      <c r="D1415" s="30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</row>
    <row r="1416" spans="4:27">
      <c r="D1416" s="30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</row>
    <row r="1417" spans="4:27">
      <c r="D1417" s="30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</row>
    <row r="1418" spans="4:27">
      <c r="D1418" s="30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</row>
    <row r="1419" spans="4:27">
      <c r="D1419" s="30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</row>
    <row r="1420" spans="4:27">
      <c r="D1420" s="30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</row>
    <row r="1421" spans="4:27">
      <c r="D1421" s="30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</row>
    <row r="1422" spans="4:27">
      <c r="D1422" s="30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</row>
    <row r="1423" spans="4:27">
      <c r="D1423" s="30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</row>
    <row r="1424" spans="4:27">
      <c r="D1424" s="30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</row>
    <row r="1425" spans="4:27">
      <c r="D1425" s="30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</row>
    <row r="1426" spans="4:27">
      <c r="D1426" s="30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</row>
    <row r="1427" spans="4:27">
      <c r="D1427" s="30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</row>
    <row r="1428" spans="4:27">
      <c r="D1428" s="30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</row>
    <row r="1429" spans="4:27">
      <c r="D1429" s="30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</row>
    <row r="1430" spans="4:27">
      <c r="D1430" s="30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</row>
    <row r="1431" spans="4:27">
      <c r="D1431" s="30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</row>
    <row r="1432" spans="4:27">
      <c r="D1432" s="30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</row>
    <row r="1433" spans="4:27">
      <c r="D1433" s="30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</row>
    <row r="1434" spans="4:27">
      <c r="D1434" s="30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</row>
    <row r="1435" spans="4:27">
      <c r="D1435" s="30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</row>
    <row r="1436" spans="4:27">
      <c r="D1436" s="30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</row>
    <row r="1437" spans="4:27">
      <c r="D1437" s="30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</row>
    <row r="1438" spans="4:27">
      <c r="D1438" s="30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</row>
    <row r="1439" spans="4:27">
      <c r="D1439" s="30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</row>
    <row r="1440" spans="4:27">
      <c r="D1440" s="30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</row>
    <row r="1441" spans="4:27">
      <c r="D1441" s="30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</row>
    <row r="1442" spans="4:27">
      <c r="D1442" s="30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</row>
    <row r="1443" spans="4:27">
      <c r="D1443" s="30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</row>
    <row r="1444" spans="4:27">
      <c r="D1444" s="30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</row>
    <row r="1445" spans="4:27">
      <c r="D1445" s="30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</row>
    <row r="1446" spans="4:27">
      <c r="D1446" s="30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</row>
    <row r="1447" spans="4:27">
      <c r="D1447" s="30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</row>
    <row r="1448" spans="4:27">
      <c r="D1448" s="30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</row>
    <row r="1449" spans="4:27">
      <c r="D1449" s="30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</row>
    <row r="1450" spans="4:27">
      <c r="D1450" s="30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</row>
    <row r="1451" spans="4:27">
      <c r="D1451" s="30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</row>
    <row r="1452" spans="4:27">
      <c r="D1452" s="30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</row>
    <row r="1453" spans="4:27">
      <c r="D1453" s="30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</row>
    <row r="1454" spans="4:27">
      <c r="D1454" s="30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</row>
    <row r="1455" spans="4:27">
      <c r="D1455" s="30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</row>
    <row r="1456" spans="4:27">
      <c r="D1456" s="30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</row>
    <row r="1457" spans="4:27">
      <c r="D1457" s="30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</row>
    <row r="1458" spans="4:27">
      <c r="D1458" s="30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</row>
    <row r="1459" spans="4:27">
      <c r="D1459" s="30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</row>
    <row r="1460" spans="4:27">
      <c r="D1460" s="30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</row>
    <row r="1461" spans="4:27">
      <c r="D1461" s="30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</row>
    <row r="1462" spans="4:27">
      <c r="D1462" s="30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</row>
    <row r="1463" spans="4:27">
      <c r="D1463" s="30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</row>
    <row r="1464" spans="4:27">
      <c r="D1464" s="30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</row>
    <row r="1465" spans="4:27">
      <c r="D1465" s="30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</row>
    <row r="1466" spans="4:27">
      <c r="D1466" s="30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</row>
    <row r="1467" spans="4:27">
      <c r="D1467" s="30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</row>
    <row r="1468" spans="4:27">
      <c r="D1468" s="30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</row>
    <row r="1469" spans="4:27">
      <c r="D1469" s="30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</row>
    <row r="1470" spans="4:27">
      <c r="D1470" s="30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</row>
    <row r="1471" spans="4:27">
      <c r="D1471" s="30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</row>
    <row r="1472" spans="4:27">
      <c r="D1472" s="30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</row>
    <row r="1473" spans="4:27">
      <c r="D1473" s="30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</row>
    <row r="1474" spans="4:27">
      <c r="D1474" s="30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</row>
    <row r="1475" spans="4:27">
      <c r="D1475" s="30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</row>
    <row r="1476" spans="4:27">
      <c r="D1476" s="30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</row>
    <row r="1477" spans="4:27">
      <c r="D1477" s="30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</row>
    <row r="1478" spans="4:27">
      <c r="D1478" s="30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</row>
    <row r="1479" spans="4:27">
      <c r="D1479" s="30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</row>
    <row r="1480" spans="4:27">
      <c r="D1480" s="30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</row>
    <row r="1481" spans="4:27">
      <c r="D1481" s="30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</row>
    <row r="1482" spans="4:27">
      <c r="D1482" s="30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</row>
    <row r="1483" spans="4:27">
      <c r="D1483" s="30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</row>
    <row r="1484" spans="4:27">
      <c r="D1484" s="30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</row>
    <row r="1485" spans="4:27">
      <c r="D1485" s="30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</row>
    <row r="1486" spans="4:27">
      <c r="D1486" s="30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</row>
    <row r="1487" spans="4:27">
      <c r="D1487" s="30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</row>
    <row r="1488" spans="4:27">
      <c r="D1488" s="30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</row>
    <row r="1489" spans="4:27">
      <c r="D1489" s="30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</row>
    <row r="1490" spans="4:27">
      <c r="D1490" s="30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</row>
    <row r="1491" spans="4:27">
      <c r="D1491" s="30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</row>
    <row r="1492" spans="4:27">
      <c r="D1492" s="30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</row>
    <row r="1493" spans="4:27">
      <c r="D1493" s="30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</row>
    <row r="1494" spans="4:27">
      <c r="D1494" s="30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</row>
    <row r="1495" spans="4:27">
      <c r="D1495" s="30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</row>
    <row r="1496" spans="4:27">
      <c r="D1496" s="30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</row>
    <row r="1497" spans="4:27">
      <c r="D1497" s="30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</row>
    <row r="1498" spans="4:27">
      <c r="D1498" s="30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</row>
    <row r="1499" spans="4:27">
      <c r="D1499" s="30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</row>
    <row r="1500" spans="4:27">
      <c r="D1500" s="30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</row>
    <row r="1501" spans="4:27">
      <c r="D1501" s="30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</row>
    <row r="1502" spans="4:27">
      <c r="D1502" s="30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</row>
    <row r="1503" spans="4:27">
      <c r="D1503" s="30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</row>
    <row r="1504" spans="4:27">
      <c r="D1504" s="30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</row>
    <row r="1505" spans="4:27">
      <c r="D1505" s="30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</row>
    <row r="1506" spans="4:27">
      <c r="D1506" s="30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</row>
    <row r="1507" spans="4:27">
      <c r="D1507" s="30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</row>
    <row r="1508" spans="4:27">
      <c r="D1508" s="30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</row>
    <row r="1509" spans="4:27">
      <c r="D1509" s="30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</row>
    <row r="1510" spans="4:27">
      <c r="D1510" s="30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</row>
    <row r="1511" spans="4:27">
      <c r="D1511" s="30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</row>
    <row r="1512" spans="4:27">
      <c r="D1512" s="30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</row>
  </sheetData>
  <mergeCells count="152">
    <mergeCell ref="A90:AB90"/>
    <mergeCell ref="E83:AB83"/>
    <mergeCell ref="E64:AB64"/>
    <mergeCell ref="AE86:AE87"/>
    <mergeCell ref="AD86:AD87"/>
    <mergeCell ref="AC86:AC87"/>
    <mergeCell ref="AE76:AE77"/>
    <mergeCell ref="AD76:AD77"/>
    <mergeCell ref="AC76:AC77"/>
    <mergeCell ref="AE80:AE81"/>
    <mergeCell ref="AD80:AD81"/>
    <mergeCell ref="AC80:AC81"/>
    <mergeCell ref="AE65:AE67"/>
    <mergeCell ref="AD65:AD67"/>
    <mergeCell ref="AC65:AC67"/>
    <mergeCell ref="AE68:AE71"/>
    <mergeCell ref="AD68:AD71"/>
    <mergeCell ref="AC68:AC71"/>
    <mergeCell ref="AE72:AE75"/>
    <mergeCell ref="AD72:AD75"/>
    <mergeCell ref="AC72:AC75"/>
    <mergeCell ref="AE8:AE15"/>
    <mergeCell ref="AD8:AD15"/>
    <mergeCell ref="AC8:AC15"/>
    <mergeCell ref="AE16:AE21"/>
    <mergeCell ref="AD16:AD21"/>
    <mergeCell ref="AC16:AC21"/>
    <mergeCell ref="AE22:AE28"/>
    <mergeCell ref="AD22:AD28"/>
    <mergeCell ref="AC22:AC28"/>
    <mergeCell ref="AE62:AE63"/>
    <mergeCell ref="Q37:Q38"/>
    <mergeCell ref="T39:T40"/>
    <mergeCell ref="W41:W42"/>
    <mergeCell ref="AD62:AD63"/>
    <mergeCell ref="AC62:AC63"/>
    <mergeCell ref="AE45:AE48"/>
    <mergeCell ref="AD45:AD48"/>
    <mergeCell ref="AC45:AC48"/>
    <mergeCell ref="AE49:AE52"/>
    <mergeCell ref="AD49:AD52"/>
    <mergeCell ref="AC49:AC52"/>
    <mergeCell ref="AE29:AE44"/>
    <mergeCell ref="AD29:AD44"/>
    <mergeCell ref="AC29:AC44"/>
    <mergeCell ref="AE54:AE61"/>
    <mergeCell ref="AD54:AD61"/>
    <mergeCell ref="AC54:AC61"/>
    <mergeCell ref="A129:D129"/>
    <mergeCell ref="Z5:AB5"/>
    <mergeCell ref="AC5:AC6"/>
    <mergeCell ref="A5:A6"/>
    <mergeCell ref="C5:C6"/>
    <mergeCell ref="K5:M5"/>
    <mergeCell ref="A64:D64"/>
    <mergeCell ref="A127:D127"/>
    <mergeCell ref="A128:D128"/>
    <mergeCell ref="Z43:Z44"/>
    <mergeCell ref="E29:E30"/>
    <mergeCell ref="H31:H32"/>
    <mergeCell ref="K33:K34"/>
    <mergeCell ref="A7:D7"/>
    <mergeCell ref="A83:D83"/>
    <mergeCell ref="N35:N36"/>
    <mergeCell ref="A91:D91"/>
    <mergeCell ref="E94:P94"/>
    <mergeCell ref="Q94:AB94"/>
    <mergeCell ref="E95:P95"/>
    <mergeCell ref="Q95:AB95"/>
    <mergeCell ref="E96:P96"/>
    <mergeCell ref="Q96:AB96"/>
    <mergeCell ref="A92:D92"/>
    <mergeCell ref="A1:AE1"/>
    <mergeCell ref="A2:AE2"/>
    <mergeCell ref="A3:AE3"/>
    <mergeCell ref="A4:D4"/>
    <mergeCell ref="N5:P5"/>
    <mergeCell ref="Q5:S5"/>
    <mergeCell ref="T5:V5"/>
    <mergeCell ref="W5:Y5"/>
    <mergeCell ref="D5:D6"/>
    <mergeCell ref="E5:G5"/>
    <mergeCell ref="H5:J5"/>
    <mergeCell ref="AE5:AE6"/>
    <mergeCell ref="AD5:AD6"/>
    <mergeCell ref="E4:AE4"/>
    <mergeCell ref="B5:B6"/>
    <mergeCell ref="E92:P92"/>
    <mergeCell ref="Q92:AB92"/>
    <mergeCell ref="E93:P93"/>
    <mergeCell ref="Q93:AB93"/>
    <mergeCell ref="E102:P102"/>
    <mergeCell ref="Q102:AB102"/>
    <mergeCell ref="E103:P103"/>
    <mergeCell ref="Q103:AB103"/>
    <mergeCell ref="E99:P99"/>
    <mergeCell ref="E100:P100"/>
    <mergeCell ref="Q99:AB99"/>
    <mergeCell ref="Q100:AB100"/>
    <mergeCell ref="E104:P104"/>
    <mergeCell ref="Q104:AB104"/>
    <mergeCell ref="E97:P97"/>
    <mergeCell ref="Q97:AB97"/>
    <mergeCell ref="E98:P98"/>
    <mergeCell ref="Q98:AB98"/>
    <mergeCell ref="E101:P101"/>
    <mergeCell ref="Q101:AB101"/>
    <mergeCell ref="E107:P107"/>
    <mergeCell ref="Q107:AB107"/>
    <mergeCell ref="E109:P109"/>
    <mergeCell ref="Q109:AB109"/>
    <mergeCell ref="E110:P110"/>
    <mergeCell ref="Q110:AB110"/>
    <mergeCell ref="E105:P105"/>
    <mergeCell ref="Q105:AB105"/>
    <mergeCell ref="E106:P106"/>
    <mergeCell ref="Q106:AB106"/>
    <mergeCell ref="E108:P108"/>
    <mergeCell ref="Q108:AB108"/>
    <mergeCell ref="Q115:AB115"/>
    <mergeCell ref="E116:P116"/>
    <mergeCell ref="Q116:AB116"/>
    <mergeCell ref="E111:P111"/>
    <mergeCell ref="Q111:AB111"/>
    <mergeCell ref="E112:P112"/>
    <mergeCell ref="Q112:AB112"/>
    <mergeCell ref="E113:P113"/>
    <mergeCell ref="Q113:AB113"/>
    <mergeCell ref="E126:P126"/>
    <mergeCell ref="Q126:AB126"/>
    <mergeCell ref="E7:AE7"/>
    <mergeCell ref="E123:P123"/>
    <mergeCell ref="Q123:AB123"/>
    <mergeCell ref="E124:P124"/>
    <mergeCell ref="Q124:AB124"/>
    <mergeCell ref="E125:P125"/>
    <mergeCell ref="Q125:AB125"/>
    <mergeCell ref="E120:P120"/>
    <mergeCell ref="Q120:AB120"/>
    <mergeCell ref="E121:P121"/>
    <mergeCell ref="Q121:AB121"/>
    <mergeCell ref="E122:P122"/>
    <mergeCell ref="Q122:AB122"/>
    <mergeCell ref="E117:P117"/>
    <mergeCell ref="Q117:AB117"/>
    <mergeCell ref="E118:P118"/>
    <mergeCell ref="Q118:AB118"/>
    <mergeCell ref="E119:P119"/>
    <mergeCell ref="Q119:AB119"/>
    <mergeCell ref="E114:P114"/>
    <mergeCell ref="Q114:AB114"/>
    <mergeCell ref="E115:P11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U1506"/>
  <sheetViews>
    <sheetView zoomScale="60" zoomScaleNormal="62" workbookViewId="0">
      <selection activeCell="L52" sqref="L52"/>
    </sheetView>
  </sheetViews>
  <sheetFormatPr defaultRowHeight="18"/>
  <cols>
    <col min="1" max="1" width="43" style="62" customWidth="1"/>
    <col min="2" max="2" width="43" style="38" customWidth="1"/>
    <col min="3" max="3" width="33.140625" style="39" customWidth="1"/>
    <col min="4" max="4" width="36.140625" style="31" customWidth="1"/>
    <col min="5" max="5" width="7" style="20" customWidth="1"/>
    <col min="6" max="6" width="6.85546875" customWidth="1"/>
    <col min="7" max="7" width="7.5703125" customWidth="1"/>
    <col min="8" max="8" width="9.85546875" style="20" customWidth="1"/>
    <col min="9" max="9" width="7.5703125" customWidth="1"/>
    <col min="10" max="10" width="8.140625" customWidth="1"/>
    <col min="11" max="11" width="7.85546875" style="20" customWidth="1"/>
    <col min="12" max="13" width="7" customWidth="1"/>
    <col min="14" max="14" width="7.140625" style="20" customWidth="1"/>
    <col min="15" max="15" width="8.7109375" customWidth="1"/>
    <col min="16" max="16" width="7.85546875" customWidth="1"/>
    <col min="17" max="17" width="8.140625" style="20" customWidth="1"/>
    <col min="18" max="18" width="6.7109375" customWidth="1"/>
    <col min="19" max="19" width="7.5703125" customWidth="1"/>
    <col min="20" max="20" width="8.140625" style="20" customWidth="1"/>
    <col min="21" max="21" width="7.5703125" customWidth="1"/>
    <col min="22" max="22" width="7.7109375" customWidth="1"/>
    <col min="23" max="23" width="7.42578125" style="20" customWidth="1"/>
    <col min="24" max="24" width="8" customWidth="1"/>
    <col min="25" max="25" width="6.85546875" customWidth="1"/>
    <col min="26" max="26" width="6.42578125" style="20" customWidth="1"/>
    <col min="27" max="27" width="7.42578125" customWidth="1"/>
    <col min="28" max="28" width="6.7109375" customWidth="1"/>
    <col min="29" max="30" width="8.28515625" customWidth="1"/>
    <col min="31" max="31" width="9.42578125" customWidth="1"/>
  </cols>
  <sheetData>
    <row r="1" spans="1:31" s="99" customFormat="1" ht="39.75" customHeight="1">
      <c r="A1" s="366" t="s">
        <v>377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477"/>
    </row>
    <row r="2" spans="1:31" s="99" customFormat="1" ht="39.75" customHeight="1">
      <c r="A2" s="366" t="s">
        <v>27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477"/>
    </row>
    <row r="3" spans="1:31" s="99" customFormat="1" ht="39.75" customHeight="1">
      <c r="A3" s="492" t="s">
        <v>51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4"/>
    </row>
    <row r="4" spans="1:31" s="100" customFormat="1" ht="39.75" customHeight="1">
      <c r="A4" s="478" t="s">
        <v>0</v>
      </c>
      <c r="B4" s="479"/>
      <c r="C4" s="479"/>
      <c r="D4" s="479"/>
      <c r="E4" s="478" t="s">
        <v>1</v>
      </c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79"/>
      <c r="AC4" s="479"/>
      <c r="AD4" s="479"/>
      <c r="AE4" s="480"/>
    </row>
    <row r="5" spans="1:31" s="100" customFormat="1" ht="39.75" customHeight="1">
      <c r="A5" s="368" t="s">
        <v>2</v>
      </c>
      <c r="B5" s="368" t="s">
        <v>94</v>
      </c>
      <c r="C5" s="370" t="s">
        <v>96</v>
      </c>
      <c r="D5" s="370" t="s">
        <v>256</v>
      </c>
      <c r="E5" s="478" t="s">
        <v>29</v>
      </c>
      <c r="F5" s="479"/>
      <c r="G5" s="480"/>
      <c r="H5" s="478" t="s">
        <v>30</v>
      </c>
      <c r="I5" s="479"/>
      <c r="J5" s="480"/>
      <c r="K5" s="478" t="s">
        <v>31</v>
      </c>
      <c r="L5" s="479"/>
      <c r="M5" s="480"/>
      <c r="N5" s="478" t="s">
        <v>32</v>
      </c>
      <c r="O5" s="479"/>
      <c r="P5" s="480"/>
      <c r="Q5" s="478" t="s">
        <v>33</v>
      </c>
      <c r="R5" s="479"/>
      <c r="S5" s="480"/>
      <c r="T5" s="478" t="s">
        <v>34</v>
      </c>
      <c r="U5" s="479"/>
      <c r="V5" s="480"/>
      <c r="W5" s="478">
        <v>7</v>
      </c>
      <c r="X5" s="479"/>
      <c r="Y5" s="480"/>
      <c r="Z5" s="478">
        <v>8</v>
      </c>
      <c r="AA5" s="479"/>
      <c r="AB5" s="480"/>
      <c r="AC5" s="483" t="s">
        <v>53</v>
      </c>
      <c r="AD5" s="483" t="s">
        <v>253</v>
      </c>
      <c r="AE5" s="481" t="s">
        <v>4</v>
      </c>
    </row>
    <row r="6" spans="1:31" s="100" customFormat="1" ht="39.75" customHeight="1">
      <c r="A6" s="369"/>
      <c r="B6" s="369"/>
      <c r="C6" s="371"/>
      <c r="D6" s="371"/>
      <c r="E6" s="101" t="s">
        <v>5</v>
      </c>
      <c r="F6" s="102" t="s">
        <v>6</v>
      </c>
      <c r="G6" s="102" t="s">
        <v>7</v>
      </c>
      <c r="H6" s="103" t="s">
        <v>5</v>
      </c>
      <c r="I6" s="102" t="s">
        <v>6</v>
      </c>
      <c r="J6" s="102" t="s">
        <v>7</v>
      </c>
      <c r="K6" s="103" t="s">
        <v>5</v>
      </c>
      <c r="L6" s="102" t="s">
        <v>6</v>
      </c>
      <c r="M6" s="102" t="s">
        <v>7</v>
      </c>
      <c r="N6" s="103" t="s">
        <v>5</v>
      </c>
      <c r="O6" s="102" t="s">
        <v>6</v>
      </c>
      <c r="P6" s="102" t="s">
        <v>7</v>
      </c>
      <c r="Q6" s="103" t="s">
        <v>5</v>
      </c>
      <c r="R6" s="102" t="s">
        <v>6</v>
      </c>
      <c r="S6" s="102" t="s">
        <v>7</v>
      </c>
      <c r="T6" s="103" t="s">
        <v>5</v>
      </c>
      <c r="U6" s="102" t="s">
        <v>6</v>
      </c>
      <c r="V6" s="102" t="s">
        <v>7</v>
      </c>
      <c r="W6" s="103" t="s">
        <v>5</v>
      </c>
      <c r="X6" s="102" t="s">
        <v>6</v>
      </c>
      <c r="Y6" s="102" t="s">
        <v>7</v>
      </c>
      <c r="Z6" s="103" t="s">
        <v>5</v>
      </c>
      <c r="AA6" s="102" t="s">
        <v>6</v>
      </c>
      <c r="AB6" s="102" t="s">
        <v>7</v>
      </c>
      <c r="AC6" s="484"/>
      <c r="AD6" s="484"/>
      <c r="AE6" s="482"/>
    </row>
    <row r="7" spans="1:31" s="99" customFormat="1" ht="39.75" customHeight="1">
      <c r="A7" s="396" t="s">
        <v>8</v>
      </c>
      <c r="B7" s="397"/>
      <c r="C7" s="397"/>
      <c r="D7" s="398"/>
      <c r="E7" s="501">
        <f>SUM(AE8:AE57)</f>
        <v>153</v>
      </c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3"/>
    </row>
    <row r="8" spans="1:31" s="99" customFormat="1" ht="39.75" customHeight="1">
      <c r="A8" s="292" t="s">
        <v>378</v>
      </c>
      <c r="B8" s="23" t="s">
        <v>117</v>
      </c>
      <c r="C8" s="42" t="s">
        <v>119</v>
      </c>
      <c r="D8" s="28" t="s">
        <v>114</v>
      </c>
      <c r="E8" s="55">
        <v>7</v>
      </c>
      <c r="F8" s="205">
        <v>30</v>
      </c>
      <c r="G8" s="40">
        <v>145</v>
      </c>
      <c r="H8" s="204"/>
      <c r="I8" s="205"/>
      <c r="J8" s="40"/>
      <c r="K8" s="204"/>
      <c r="L8" s="205"/>
      <c r="M8" s="40"/>
      <c r="N8" s="204"/>
      <c r="O8" s="205"/>
      <c r="P8" s="40"/>
      <c r="Q8" s="204"/>
      <c r="R8" s="205"/>
      <c r="S8" s="40"/>
      <c r="T8" s="204"/>
      <c r="U8" s="205"/>
      <c r="V8" s="40"/>
      <c r="W8" s="204"/>
      <c r="X8" s="40"/>
      <c r="Y8" s="40"/>
      <c r="Z8" s="204"/>
      <c r="AA8" s="40"/>
      <c r="AB8" s="40"/>
      <c r="AC8" s="498">
        <f>SUM(AA15,X14,U13,R12,O11,L10,I9,F8)</f>
        <v>270</v>
      </c>
      <c r="AD8" s="377">
        <f>SUM(AB15,Y14,V13,S12,P11,M10,J9,G8)</f>
        <v>1805</v>
      </c>
      <c r="AE8" s="374">
        <f>SUM(E8,H9,K10,N11,Q12,T13,W14,Z15)</f>
        <v>83</v>
      </c>
    </row>
    <row r="9" spans="1:31" s="99" customFormat="1" ht="39.75" customHeight="1">
      <c r="A9" s="293" t="s">
        <v>286</v>
      </c>
      <c r="B9" s="23" t="s">
        <v>117</v>
      </c>
      <c r="C9" s="42" t="s">
        <v>119</v>
      </c>
      <c r="D9" s="28" t="s">
        <v>285</v>
      </c>
      <c r="E9" s="57"/>
      <c r="F9" s="205"/>
      <c r="G9" s="40"/>
      <c r="H9" s="59">
        <v>8</v>
      </c>
      <c r="I9" s="205">
        <v>30</v>
      </c>
      <c r="J9" s="40">
        <v>170</v>
      </c>
      <c r="K9" s="204"/>
      <c r="L9" s="205"/>
      <c r="M9" s="40"/>
      <c r="N9" s="204"/>
      <c r="O9" s="205"/>
      <c r="P9" s="40"/>
      <c r="Q9" s="204"/>
      <c r="R9" s="205"/>
      <c r="S9" s="40"/>
      <c r="T9" s="204"/>
      <c r="U9" s="205"/>
      <c r="V9" s="40"/>
      <c r="W9" s="204"/>
      <c r="X9" s="40"/>
      <c r="Y9" s="40"/>
      <c r="Z9" s="204"/>
      <c r="AA9" s="40"/>
      <c r="AB9" s="40"/>
      <c r="AC9" s="499"/>
      <c r="AD9" s="378"/>
      <c r="AE9" s="375"/>
    </row>
    <row r="10" spans="1:31" s="99" customFormat="1" ht="39.75" customHeight="1">
      <c r="A10" s="293" t="s">
        <v>287</v>
      </c>
      <c r="B10" s="23" t="s">
        <v>117</v>
      </c>
      <c r="C10" s="42" t="s">
        <v>119</v>
      </c>
      <c r="D10" s="28" t="s">
        <v>286</v>
      </c>
      <c r="E10" s="57"/>
      <c r="F10" s="205"/>
      <c r="G10" s="40"/>
      <c r="H10" s="204"/>
      <c r="I10" s="205"/>
      <c r="J10" s="40"/>
      <c r="K10" s="59">
        <v>9</v>
      </c>
      <c r="L10" s="205">
        <v>30</v>
      </c>
      <c r="M10" s="40">
        <v>195</v>
      </c>
      <c r="N10" s="204"/>
      <c r="O10" s="205"/>
      <c r="P10" s="40"/>
      <c r="Q10" s="204"/>
      <c r="R10" s="205"/>
      <c r="S10" s="40"/>
      <c r="T10" s="204"/>
      <c r="U10" s="205"/>
      <c r="V10" s="40"/>
      <c r="W10" s="204"/>
      <c r="X10" s="40"/>
      <c r="Y10" s="40"/>
      <c r="Z10" s="204"/>
      <c r="AA10" s="40"/>
      <c r="AB10" s="40"/>
      <c r="AC10" s="499"/>
      <c r="AD10" s="378"/>
      <c r="AE10" s="375"/>
    </row>
    <row r="11" spans="1:31" s="99" customFormat="1" ht="39.75" customHeight="1">
      <c r="A11" s="293" t="s">
        <v>198</v>
      </c>
      <c r="B11" s="23" t="s">
        <v>115</v>
      </c>
      <c r="C11" s="42" t="s">
        <v>119</v>
      </c>
      <c r="D11" s="28" t="s">
        <v>287</v>
      </c>
      <c r="E11" s="57"/>
      <c r="F11" s="205"/>
      <c r="G11" s="40"/>
      <c r="H11" s="204"/>
      <c r="I11" s="205"/>
      <c r="J11" s="40"/>
      <c r="K11" s="204"/>
      <c r="L11" s="205"/>
      <c r="M11" s="40"/>
      <c r="N11" s="59">
        <v>9</v>
      </c>
      <c r="O11" s="205">
        <v>30</v>
      </c>
      <c r="P11" s="40">
        <v>195</v>
      </c>
      <c r="Q11" s="204"/>
      <c r="R11" s="205"/>
      <c r="S11" s="40"/>
      <c r="T11" s="204"/>
      <c r="U11" s="205"/>
      <c r="V11" s="40"/>
      <c r="W11" s="204"/>
      <c r="X11" s="40"/>
      <c r="Y11" s="40"/>
      <c r="Z11" s="204"/>
      <c r="AA11" s="40"/>
      <c r="AB11" s="40"/>
      <c r="AC11" s="499"/>
      <c r="AD11" s="378"/>
      <c r="AE11" s="375"/>
    </row>
    <row r="12" spans="1:31" s="99" customFormat="1" ht="39.75" customHeight="1">
      <c r="A12" s="293" t="s">
        <v>190</v>
      </c>
      <c r="B12" s="23" t="s">
        <v>117</v>
      </c>
      <c r="C12" s="42" t="s">
        <v>119</v>
      </c>
      <c r="D12" s="28" t="s">
        <v>198</v>
      </c>
      <c r="E12" s="57"/>
      <c r="F12" s="205"/>
      <c r="G12" s="40"/>
      <c r="H12" s="204"/>
      <c r="I12" s="205"/>
      <c r="J12" s="40"/>
      <c r="K12" s="204"/>
      <c r="L12" s="205"/>
      <c r="M12" s="40"/>
      <c r="N12" s="204"/>
      <c r="O12" s="205"/>
      <c r="P12" s="40"/>
      <c r="Q12" s="59">
        <v>11</v>
      </c>
      <c r="R12" s="205">
        <v>30</v>
      </c>
      <c r="S12" s="40">
        <v>245</v>
      </c>
      <c r="T12" s="204"/>
      <c r="U12" s="205"/>
      <c r="V12" s="40"/>
      <c r="W12" s="204"/>
      <c r="X12" s="40"/>
      <c r="Y12" s="40"/>
      <c r="Z12" s="204"/>
      <c r="AA12" s="40"/>
      <c r="AB12" s="40"/>
      <c r="AC12" s="499"/>
      <c r="AD12" s="378"/>
      <c r="AE12" s="375"/>
    </row>
    <row r="13" spans="1:31" s="99" customFormat="1" ht="39.75" customHeight="1">
      <c r="A13" s="293" t="s">
        <v>192</v>
      </c>
      <c r="B13" s="23" t="s">
        <v>117</v>
      </c>
      <c r="C13" s="42" t="s">
        <v>119</v>
      </c>
      <c r="D13" s="28" t="s">
        <v>190</v>
      </c>
      <c r="E13" s="57"/>
      <c r="F13" s="205"/>
      <c r="G13" s="40"/>
      <c r="H13" s="204"/>
      <c r="I13" s="205"/>
      <c r="J13" s="40"/>
      <c r="K13" s="204"/>
      <c r="L13" s="205"/>
      <c r="M13" s="40"/>
      <c r="N13" s="204"/>
      <c r="O13" s="205"/>
      <c r="P13" s="40"/>
      <c r="Q13" s="204"/>
      <c r="R13" s="205"/>
      <c r="S13" s="40"/>
      <c r="T13" s="59">
        <v>13</v>
      </c>
      <c r="U13" s="205">
        <v>30</v>
      </c>
      <c r="V13" s="40">
        <v>295</v>
      </c>
      <c r="W13" s="204"/>
      <c r="X13" s="40"/>
      <c r="Y13" s="40"/>
      <c r="Z13" s="204"/>
      <c r="AA13" s="40"/>
      <c r="AB13" s="40"/>
      <c r="AC13" s="499"/>
      <c r="AD13" s="378"/>
      <c r="AE13" s="375"/>
    </row>
    <row r="14" spans="1:31" s="99" customFormat="1" ht="39.75" customHeight="1">
      <c r="A14" s="293" t="s">
        <v>186</v>
      </c>
      <c r="B14" s="23" t="s">
        <v>117</v>
      </c>
      <c r="C14" s="42" t="s">
        <v>119</v>
      </c>
      <c r="D14" s="28" t="s">
        <v>192</v>
      </c>
      <c r="E14" s="57"/>
      <c r="F14" s="205"/>
      <c r="G14" s="40"/>
      <c r="H14" s="204"/>
      <c r="I14" s="205"/>
      <c r="J14" s="40"/>
      <c r="K14" s="204"/>
      <c r="L14" s="205"/>
      <c r="M14" s="40"/>
      <c r="N14" s="204"/>
      <c r="O14" s="205"/>
      <c r="P14" s="40"/>
      <c r="Q14" s="204"/>
      <c r="R14" s="205"/>
      <c r="S14" s="40"/>
      <c r="T14" s="204"/>
      <c r="U14" s="205"/>
      <c r="V14" s="40"/>
      <c r="W14" s="59">
        <v>13</v>
      </c>
      <c r="X14" s="40">
        <v>45</v>
      </c>
      <c r="Y14" s="40">
        <v>280</v>
      </c>
      <c r="Z14" s="204"/>
      <c r="AA14" s="40"/>
      <c r="AB14" s="40"/>
      <c r="AC14" s="499"/>
      <c r="AD14" s="378"/>
      <c r="AE14" s="375"/>
    </row>
    <row r="15" spans="1:31" s="99" customFormat="1" ht="39.75" customHeight="1">
      <c r="A15" s="293" t="s">
        <v>188</v>
      </c>
      <c r="B15" s="23" t="s">
        <v>117</v>
      </c>
      <c r="C15" s="42" t="s">
        <v>119</v>
      </c>
      <c r="D15" s="28" t="s">
        <v>186</v>
      </c>
      <c r="E15" s="57"/>
      <c r="F15" s="205"/>
      <c r="G15" s="40"/>
      <c r="H15" s="204"/>
      <c r="I15" s="205"/>
      <c r="J15" s="40"/>
      <c r="K15" s="204"/>
      <c r="L15" s="205"/>
      <c r="M15" s="40"/>
      <c r="N15" s="204"/>
      <c r="O15" s="205"/>
      <c r="P15" s="40"/>
      <c r="Q15" s="204"/>
      <c r="R15" s="205"/>
      <c r="S15" s="40"/>
      <c r="T15" s="204"/>
      <c r="U15" s="205"/>
      <c r="V15" s="40"/>
      <c r="W15" s="204"/>
      <c r="X15" s="40"/>
      <c r="Y15" s="40"/>
      <c r="Z15" s="59">
        <v>13</v>
      </c>
      <c r="AA15" s="40">
        <v>45</v>
      </c>
      <c r="AB15" s="40">
        <v>280</v>
      </c>
      <c r="AC15" s="500"/>
      <c r="AD15" s="379"/>
      <c r="AE15" s="376"/>
    </row>
    <row r="16" spans="1:31" s="99" customFormat="1" ht="39.75" customHeight="1">
      <c r="A16" s="216" t="s">
        <v>379</v>
      </c>
      <c r="B16" s="25" t="s">
        <v>116</v>
      </c>
      <c r="C16" s="42" t="s">
        <v>119</v>
      </c>
      <c r="D16" s="28" t="s">
        <v>114</v>
      </c>
      <c r="E16" s="55">
        <v>2</v>
      </c>
      <c r="F16" s="46">
        <v>15</v>
      </c>
      <c r="G16" s="46">
        <v>35</v>
      </c>
      <c r="H16" s="294"/>
      <c r="I16" s="46"/>
      <c r="J16" s="46"/>
      <c r="K16" s="294"/>
      <c r="L16" s="290"/>
      <c r="M16" s="290"/>
      <c r="N16" s="294"/>
      <c r="O16" s="290"/>
      <c r="P16" s="290"/>
      <c r="Q16" s="294"/>
      <c r="R16" s="290"/>
      <c r="S16" s="290"/>
      <c r="T16" s="294"/>
      <c r="U16" s="290"/>
      <c r="V16" s="290"/>
      <c r="W16" s="294"/>
      <c r="X16" s="290"/>
      <c r="Y16" s="290"/>
      <c r="Z16" s="294"/>
      <c r="AA16" s="290"/>
      <c r="AB16" s="290"/>
      <c r="AC16" s="377">
        <f>SUM(F16,I17,L18,O19,R20,U21,X22)</f>
        <v>105</v>
      </c>
      <c r="AD16" s="377">
        <f>SUM(G16,J17,M18,P19,S20,V21,Y22)</f>
        <v>245</v>
      </c>
      <c r="AE16" s="374">
        <f>SUM(E16,H17,K18,N19,Q20,T21,W22)</f>
        <v>14</v>
      </c>
    </row>
    <row r="17" spans="1:31" s="99" customFormat="1" ht="39.75" customHeight="1">
      <c r="A17" s="216" t="s">
        <v>380</v>
      </c>
      <c r="B17" s="25" t="s">
        <v>116</v>
      </c>
      <c r="C17" s="42" t="s">
        <v>119</v>
      </c>
      <c r="D17" s="306" t="s">
        <v>379</v>
      </c>
      <c r="E17" s="57"/>
      <c r="F17" s="46"/>
      <c r="G17" s="46"/>
      <c r="H17" s="49">
        <v>2</v>
      </c>
      <c r="I17" s="46">
        <v>15</v>
      </c>
      <c r="J17" s="46">
        <v>35</v>
      </c>
      <c r="K17" s="294"/>
      <c r="L17" s="290"/>
      <c r="M17" s="290"/>
      <c r="N17" s="294"/>
      <c r="O17" s="290"/>
      <c r="P17" s="290"/>
      <c r="Q17" s="294"/>
      <c r="R17" s="290"/>
      <c r="S17" s="290"/>
      <c r="T17" s="294"/>
      <c r="U17" s="290"/>
      <c r="V17" s="290"/>
      <c r="W17" s="294"/>
      <c r="X17" s="290"/>
      <c r="Y17" s="290"/>
      <c r="Z17" s="294"/>
      <c r="AA17" s="290"/>
      <c r="AB17" s="290"/>
      <c r="AC17" s="378"/>
      <c r="AD17" s="378"/>
      <c r="AE17" s="375"/>
    </row>
    <row r="18" spans="1:31" s="99" customFormat="1" ht="39.75" customHeight="1">
      <c r="A18" s="216" t="s">
        <v>381</v>
      </c>
      <c r="B18" s="25" t="s">
        <v>116</v>
      </c>
      <c r="C18" s="42" t="s">
        <v>119</v>
      </c>
      <c r="D18" s="306" t="s">
        <v>380</v>
      </c>
      <c r="E18" s="57"/>
      <c r="F18" s="46"/>
      <c r="G18" s="46"/>
      <c r="H18" s="294"/>
      <c r="I18" s="46"/>
      <c r="J18" s="46"/>
      <c r="K18" s="49">
        <v>2</v>
      </c>
      <c r="L18" s="290">
        <v>15</v>
      </c>
      <c r="M18" s="290">
        <v>35</v>
      </c>
      <c r="N18" s="294"/>
      <c r="O18" s="290"/>
      <c r="P18" s="290"/>
      <c r="Q18" s="294"/>
      <c r="R18" s="290"/>
      <c r="S18" s="290"/>
      <c r="T18" s="294"/>
      <c r="U18" s="290"/>
      <c r="V18" s="290"/>
      <c r="W18" s="294"/>
      <c r="X18" s="290"/>
      <c r="Y18" s="290"/>
      <c r="Z18" s="294"/>
      <c r="AA18" s="290"/>
      <c r="AB18" s="290"/>
      <c r="AC18" s="378"/>
      <c r="AD18" s="378"/>
      <c r="AE18" s="375"/>
    </row>
    <row r="19" spans="1:31" s="99" customFormat="1" ht="39.75" customHeight="1">
      <c r="A19" s="216" t="s">
        <v>382</v>
      </c>
      <c r="B19" s="25" t="s">
        <v>116</v>
      </c>
      <c r="C19" s="42" t="s">
        <v>119</v>
      </c>
      <c r="D19" s="306" t="s">
        <v>386</v>
      </c>
      <c r="E19" s="57"/>
      <c r="F19" s="46"/>
      <c r="G19" s="46"/>
      <c r="H19" s="294"/>
      <c r="I19" s="46"/>
      <c r="J19" s="46"/>
      <c r="K19" s="294"/>
      <c r="L19" s="290"/>
      <c r="M19" s="290"/>
      <c r="N19" s="49">
        <v>2</v>
      </c>
      <c r="O19" s="290">
        <v>15</v>
      </c>
      <c r="P19" s="290">
        <v>35</v>
      </c>
      <c r="Q19" s="294"/>
      <c r="R19" s="290"/>
      <c r="S19" s="290"/>
      <c r="T19" s="294"/>
      <c r="U19" s="290"/>
      <c r="V19" s="290"/>
      <c r="W19" s="294"/>
      <c r="X19" s="290"/>
      <c r="Y19" s="290"/>
      <c r="Z19" s="294"/>
      <c r="AA19" s="290"/>
      <c r="AB19" s="290"/>
      <c r="AC19" s="378"/>
      <c r="AD19" s="378"/>
      <c r="AE19" s="375"/>
    </row>
    <row r="20" spans="1:31" s="99" customFormat="1" ht="39.75" customHeight="1">
      <c r="A20" s="216" t="s">
        <v>383</v>
      </c>
      <c r="B20" s="25" t="s">
        <v>116</v>
      </c>
      <c r="C20" s="42" t="s">
        <v>119</v>
      </c>
      <c r="D20" s="306" t="s">
        <v>387</v>
      </c>
      <c r="E20" s="57"/>
      <c r="F20" s="46"/>
      <c r="G20" s="46"/>
      <c r="H20" s="294"/>
      <c r="I20" s="46"/>
      <c r="J20" s="46"/>
      <c r="K20" s="294"/>
      <c r="L20" s="290"/>
      <c r="M20" s="290"/>
      <c r="N20" s="294"/>
      <c r="O20" s="290"/>
      <c r="P20" s="290"/>
      <c r="Q20" s="49">
        <v>2</v>
      </c>
      <c r="R20" s="290">
        <v>15</v>
      </c>
      <c r="S20" s="290">
        <v>35</v>
      </c>
      <c r="T20" s="294"/>
      <c r="U20" s="290"/>
      <c r="V20" s="290"/>
      <c r="W20" s="294"/>
      <c r="X20" s="290"/>
      <c r="Y20" s="290"/>
      <c r="Z20" s="294"/>
      <c r="AA20" s="290"/>
      <c r="AB20" s="290"/>
      <c r="AC20" s="378"/>
      <c r="AD20" s="378"/>
      <c r="AE20" s="375"/>
    </row>
    <row r="21" spans="1:31" s="99" customFormat="1" ht="39.75" customHeight="1">
      <c r="A21" s="216" t="s">
        <v>384</v>
      </c>
      <c r="B21" s="25" t="s">
        <v>116</v>
      </c>
      <c r="C21" s="42" t="s">
        <v>119</v>
      </c>
      <c r="D21" s="306" t="s">
        <v>383</v>
      </c>
      <c r="E21" s="57"/>
      <c r="F21" s="46"/>
      <c r="G21" s="46"/>
      <c r="H21" s="294"/>
      <c r="I21" s="46"/>
      <c r="J21" s="46"/>
      <c r="K21" s="294"/>
      <c r="L21" s="290"/>
      <c r="M21" s="290"/>
      <c r="N21" s="294"/>
      <c r="O21" s="290"/>
      <c r="P21" s="290"/>
      <c r="Q21" s="294"/>
      <c r="R21" s="290"/>
      <c r="S21" s="290"/>
      <c r="T21" s="49">
        <v>2</v>
      </c>
      <c r="U21" s="290">
        <v>15</v>
      </c>
      <c r="V21" s="290">
        <v>35</v>
      </c>
      <c r="W21" s="294"/>
      <c r="X21" s="290"/>
      <c r="Y21" s="290"/>
      <c r="Z21" s="294"/>
      <c r="AA21" s="290"/>
      <c r="AB21" s="290"/>
      <c r="AC21" s="378"/>
      <c r="AD21" s="378"/>
      <c r="AE21" s="375"/>
    </row>
    <row r="22" spans="1:31" s="99" customFormat="1" ht="39.75" customHeight="1">
      <c r="A22" s="216" t="s">
        <v>385</v>
      </c>
      <c r="B22" s="25" t="s">
        <v>116</v>
      </c>
      <c r="C22" s="42" t="s">
        <v>119</v>
      </c>
      <c r="D22" s="306" t="s">
        <v>388</v>
      </c>
      <c r="E22" s="57"/>
      <c r="F22" s="46"/>
      <c r="G22" s="46"/>
      <c r="H22" s="294"/>
      <c r="I22" s="46"/>
      <c r="J22" s="46"/>
      <c r="K22" s="294"/>
      <c r="L22" s="290"/>
      <c r="M22" s="290"/>
      <c r="N22" s="294"/>
      <c r="O22" s="290"/>
      <c r="P22" s="290"/>
      <c r="Q22" s="294"/>
      <c r="R22" s="290"/>
      <c r="S22" s="290"/>
      <c r="T22" s="294"/>
      <c r="U22" s="290"/>
      <c r="V22" s="290"/>
      <c r="W22" s="49">
        <v>2</v>
      </c>
      <c r="X22" s="290">
        <v>15</v>
      </c>
      <c r="Y22" s="290">
        <v>35</v>
      </c>
      <c r="Z22" s="294"/>
      <c r="AA22" s="290"/>
      <c r="AB22" s="290"/>
      <c r="AC22" s="379"/>
      <c r="AD22" s="379"/>
      <c r="AE22" s="376"/>
    </row>
    <row r="23" spans="1:31" s="99" customFormat="1" ht="39.75" customHeight="1">
      <c r="A23" s="292" t="s">
        <v>288</v>
      </c>
      <c r="B23" s="25" t="s">
        <v>116</v>
      </c>
      <c r="C23" s="41" t="s">
        <v>176</v>
      </c>
      <c r="D23" s="27" t="s">
        <v>114</v>
      </c>
      <c r="E23" s="374">
        <v>4</v>
      </c>
      <c r="F23" s="46">
        <v>66</v>
      </c>
      <c r="G23" s="46">
        <v>34</v>
      </c>
      <c r="H23" s="294"/>
      <c r="I23" s="290"/>
      <c r="J23" s="290"/>
      <c r="K23" s="294"/>
      <c r="L23" s="290"/>
      <c r="M23" s="290"/>
      <c r="N23" s="294"/>
      <c r="O23" s="290"/>
      <c r="P23" s="290"/>
      <c r="Q23" s="294"/>
      <c r="R23" s="102"/>
      <c r="S23" s="102"/>
      <c r="T23" s="240"/>
      <c r="U23" s="102"/>
      <c r="V23" s="102"/>
      <c r="W23" s="240"/>
      <c r="X23" s="102"/>
      <c r="Y23" s="102"/>
      <c r="Z23" s="240"/>
      <c r="AA23" s="102"/>
      <c r="AB23" s="102"/>
      <c r="AC23" s="377">
        <f>SUM(F23,I25,L27,O29,R31,U33,X35,AA37)</f>
        <v>528</v>
      </c>
      <c r="AD23" s="377">
        <f>SUM(G23,J25,M27,P29,S31,V33,Y35,AB37)</f>
        <v>272</v>
      </c>
      <c r="AE23" s="374">
        <f>SUM(E23,H25,K27,N29,Q31,T33,W35,Z37)</f>
        <v>32</v>
      </c>
    </row>
    <row r="24" spans="1:31" s="99" customFormat="1" ht="39.75" customHeight="1">
      <c r="A24" s="292" t="s">
        <v>289</v>
      </c>
      <c r="B24" s="25" t="s">
        <v>116</v>
      </c>
      <c r="C24" s="41" t="s">
        <v>176</v>
      </c>
      <c r="D24" s="27" t="s">
        <v>114</v>
      </c>
      <c r="E24" s="376"/>
      <c r="F24" s="46">
        <v>91</v>
      </c>
      <c r="G24" s="46">
        <v>9</v>
      </c>
      <c r="H24" s="294"/>
      <c r="I24" s="290"/>
      <c r="J24" s="290"/>
      <c r="K24" s="294"/>
      <c r="L24" s="290"/>
      <c r="M24" s="290"/>
      <c r="N24" s="294"/>
      <c r="O24" s="290"/>
      <c r="P24" s="290"/>
      <c r="Q24" s="294"/>
      <c r="R24" s="102"/>
      <c r="S24" s="102"/>
      <c r="T24" s="240"/>
      <c r="U24" s="102"/>
      <c r="V24" s="102"/>
      <c r="W24" s="240"/>
      <c r="X24" s="102"/>
      <c r="Y24" s="102"/>
      <c r="Z24" s="240"/>
      <c r="AA24" s="102"/>
      <c r="AB24" s="102"/>
      <c r="AC24" s="378"/>
      <c r="AD24" s="378"/>
      <c r="AE24" s="375"/>
    </row>
    <row r="25" spans="1:31" s="99" customFormat="1" ht="39.75" customHeight="1">
      <c r="A25" s="292" t="s">
        <v>290</v>
      </c>
      <c r="B25" s="25" t="s">
        <v>116</v>
      </c>
      <c r="C25" s="41" t="s">
        <v>176</v>
      </c>
      <c r="D25" s="27" t="s">
        <v>288</v>
      </c>
      <c r="E25" s="58"/>
      <c r="F25" s="46"/>
      <c r="G25" s="46"/>
      <c r="H25" s="374">
        <v>4</v>
      </c>
      <c r="I25" s="290">
        <v>66</v>
      </c>
      <c r="J25" s="290">
        <v>34</v>
      </c>
      <c r="K25" s="294"/>
      <c r="L25" s="290"/>
      <c r="M25" s="290"/>
      <c r="N25" s="294"/>
      <c r="O25" s="290"/>
      <c r="P25" s="290"/>
      <c r="Q25" s="294"/>
      <c r="R25" s="102"/>
      <c r="S25" s="102"/>
      <c r="T25" s="240"/>
      <c r="U25" s="102"/>
      <c r="V25" s="102"/>
      <c r="W25" s="240"/>
      <c r="X25" s="102"/>
      <c r="Y25" s="102"/>
      <c r="Z25" s="240"/>
      <c r="AA25" s="102"/>
      <c r="AB25" s="102"/>
      <c r="AC25" s="378"/>
      <c r="AD25" s="378"/>
      <c r="AE25" s="375"/>
    </row>
    <row r="26" spans="1:31" s="99" customFormat="1" ht="39.75" customHeight="1">
      <c r="A26" s="292" t="s">
        <v>291</v>
      </c>
      <c r="B26" s="25" t="s">
        <v>116</v>
      </c>
      <c r="C26" s="41" t="s">
        <v>176</v>
      </c>
      <c r="D26" s="27" t="s">
        <v>292</v>
      </c>
      <c r="E26" s="58"/>
      <c r="F26" s="46"/>
      <c r="G26" s="46"/>
      <c r="H26" s="376"/>
      <c r="I26" s="290">
        <v>91</v>
      </c>
      <c r="J26" s="290">
        <v>9</v>
      </c>
      <c r="K26" s="294"/>
      <c r="L26" s="290"/>
      <c r="M26" s="290"/>
      <c r="N26" s="294"/>
      <c r="O26" s="290"/>
      <c r="P26" s="290"/>
      <c r="Q26" s="294"/>
      <c r="R26" s="102"/>
      <c r="S26" s="102"/>
      <c r="T26" s="240"/>
      <c r="U26" s="102"/>
      <c r="V26" s="102"/>
      <c r="W26" s="240"/>
      <c r="X26" s="102"/>
      <c r="Y26" s="102"/>
      <c r="Z26" s="240"/>
      <c r="AA26" s="102"/>
      <c r="AB26" s="102"/>
      <c r="AC26" s="378"/>
      <c r="AD26" s="378"/>
      <c r="AE26" s="375"/>
    </row>
    <row r="27" spans="1:31" s="99" customFormat="1" ht="39.75" customHeight="1">
      <c r="A27" s="292" t="s">
        <v>293</v>
      </c>
      <c r="B27" s="25" t="s">
        <v>116</v>
      </c>
      <c r="C27" s="41" t="s">
        <v>176</v>
      </c>
      <c r="D27" s="27" t="s">
        <v>290</v>
      </c>
      <c r="E27" s="58"/>
      <c r="F27" s="46"/>
      <c r="G27" s="46"/>
      <c r="H27" s="58"/>
      <c r="I27" s="290"/>
      <c r="J27" s="290"/>
      <c r="K27" s="374">
        <v>4</v>
      </c>
      <c r="L27" s="290">
        <v>66</v>
      </c>
      <c r="M27" s="290">
        <v>34</v>
      </c>
      <c r="N27" s="294"/>
      <c r="O27" s="290"/>
      <c r="P27" s="290"/>
      <c r="Q27" s="294"/>
      <c r="R27" s="102"/>
      <c r="S27" s="102"/>
      <c r="T27" s="240"/>
      <c r="U27" s="102"/>
      <c r="V27" s="102"/>
      <c r="W27" s="240"/>
      <c r="X27" s="102"/>
      <c r="Y27" s="102"/>
      <c r="Z27" s="240"/>
      <c r="AA27" s="102"/>
      <c r="AB27" s="102"/>
      <c r="AC27" s="378"/>
      <c r="AD27" s="378"/>
      <c r="AE27" s="375"/>
    </row>
    <row r="28" spans="1:31" s="99" customFormat="1" ht="39.75" customHeight="1">
      <c r="A28" s="292" t="s">
        <v>294</v>
      </c>
      <c r="B28" s="25" t="s">
        <v>116</v>
      </c>
      <c r="C28" s="41" t="s">
        <v>176</v>
      </c>
      <c r="D28" s="27" t="s">
        <v>291</v>
      </c>
      <c r="E28" s="58"/>
      <c r="F28" s="46"/>
      <c r="G28" s="46"/>
      <c r="H28" s="58"/>
      <c r="I28" s="290"/>
      <c r="J28" s="290"/>
      <c r="K28" s="376"/>
      <c r="L28" s="290">
        <v>91</v>
      </c>
      <c r="M28" s="290">
        <v>9</v>
      </c>
      <c r="N28" s="294"/>
      <c r="O28" s="290"/>
      <c r="P28" s="290"/>
      <c r="Q28" s="294"/>
      <c r="R28" s="102"/>
      <c r="S28" s="102"/>
      <c r="T28" s="240"/>
      <c r="U28" s="102"/>
      <c r="V28" s="102"/>
      <c r="W28" s="240"/>
      <c r="X28" s="102"/>
      <c r="Y28" s="102"/>
      <c r="Z28" s="240"/>
      <c r="AA28" s="102"/>
      <c r="AB28" s="102"/>
      <c r="AC28" s="378"/>
      <c r="AD28" s="378"/>
      <c r="AE28" s="375"/>
    </row>
    <row r="29" spans="1:31" s="99" customFormat="1" ht="39.75" customHeight="1">
      <c r="A29" s="292" t="s">
        <v>295</v>
      </c>
      <c r="B29" s="25" t="s">
        <v>116</v>
      </c>
      <c r="C29" s="41" t="s">
        <v>176</v>
      </c>
      <c r="D29" s="27" t="s">
        <v>293</v>
      </c>
      <c r="E29" s="58"/>
      <c r="F29" s="46"/>
      <c r="G29" s="46"/>
      <c r="H29" s="58"/>
      <c r="I29" s="290"/>
      <c r="J29" s="290"/>
      <c r="K29" s="294"/>
      <c r="L29" s="290"/>
      <c r="M29" s="290"/>
      <c r="N29" s="374">
        <v>4</v>
      </c>
      <c r="O29" s="290">
        <v>66</v>
      </c>
      <c r="P29" s="290">
        <v>34</v>
      </c>
      <c r="Q29" s="294"/>
      <c r="R29" s="102"/>
      <c r="S29" s="102"/>
      <c r="T29" s="240"/>
      <c r="U29" s="102"/>
      <c r="V29" s="102"/>
      <c r="W29" s="240"/>
      <c r="X29" s="102"/>
      <c r="Y29" s="102"/>
      <c r="Z29" s="240"/>
      <c r="AA29" s="102"/>
      <c r="AB29" s="102"/>
      <c r="AC29" s="378"/>
      <c r="AD29" s="378"/>
      <c r="AE29" s="375"/>
    </row>
    <row r="30" spans="1:31" s="99" customFormat="1" ht="39.75" customHeight="1">
      <c r="A30" s="292" t="s">
        <v>296</v>
      </c>
      <c r="B30" s="25" t="s">
        <v>116</v>
      </c>
      <c r="C30" s="41" t="s">
        <v>176</v>
      </c>
      <c r="D30" s="27" t="s">
        <v>294</v>
      </c>
      <c r="E30" s="58"/>
      <c r="F30" s="46"/>
      <c r="G30" s="46"/>
      <c r="H30" s="58"/>
      <c r="I30" s="290"/>
      <c r="J30" s="290"/>
      <c r="K30" s="294"/>
      <c r="L30" s="290"/>
      <c r="M30" s="290"/>
      <c r="N30" s="376"/>
      <c r="O30" s="290">
        <v>91</v>
      </c>
      <c r="P30" s="290">
        <v>9</v>
      </c>
      <c r="Q30" s="294"/>
      <c r="R30" s="102"/>
      <c r="S30" s="102"/>
      <c r="T30" s="240"/>
      <c r="U30" s="102"/>
      <c r="V30" s="102"/>
      <c r="W30" s="240"/>
      <c r="X30" s="102"/>
      <c r="Y30" s="102"/>
      <c r="Z30" s="240"/>
      <c r="AA30" s="102"/>
      <c r="AB30" s="102"/>
      <c r="AC30" s="378"/>
      <c r="AD30" s="378"/>
      <c r="AE30" s="375"/>
    </row>
    <row r="31" spans="1:31" s="99" customFormat="1" ht="39.75" customHeight="1">
      <c r="A31" s="292" t="s">
        <v>297</v>
      </c>
      <c r="B31" s="25" t="s">
        <v>116</v>
      </c>
      <c r="C31" s="41" t="s">
        <v>176</v>
      </c>
      <c r="D31" s="27" t="s">
        <v>305</v>
      </c>
      <c r="E31" s="294"/>
      <c r="F31" s="46"/>
      <c r="G31" s="46"/>
      <c r="H31" s="294"/>
      <c r="I31" s="290"/>
      <c r="J31" s="290"/>
      <c r="K31" s="294"/>
      <c r="L31" s="290"/>
      <c r="M31" s="290"/>
      <c r="N31" s="294"/>
      <c r="O31" s="290"/>
      <c r="P31" s="290"/>
      <c r="Q31" s="374">
        <v>4</v>
      </c>
      <c r="R31" s="46">
        <v>66</v>
      </c>
      <c r="S31" s="46">
        <v>34</v>
      </c>
      <c r="T31" s="294"/>
      <c r="U31" s="290"/>
      <c r="V31" s="290"/>
      <c r="W31" s="294"/>
      <c r="X31" s="290"/>
      <c r="Y31" s="290"/>
      <c r="Z31" s="294"/>
      <c r="AA31" s="290"/>
      <c r="AB31" s="290"/>
      <c r="AC31" s="378"/>
      <c r="AD31" s="378"/>
      <c r="AE31" s="375"/>
    </row>
    <row r="32" spans="1:31" s="99" customFormat="1" ht="39.75" customHeight="1">
      <c r="A32" s="292" t="s">
        <v>298</v>
      </c>
      <c r="B32" s="25" t="s">
        <v>116</v>
      </c>
      <c r="C32" s="41" t="s">
        <v>176</v>
      </c>
      <c r="D32" s="27" t="s">
        <v>306</v>
      </c>
      <c r="E32" s="294"/>
      <c r="F32" s="46"/>
      <c r="G32" s="46"/>
      <c r="H32" s="294"/>
      <c r="I32" s="290"/>
      <c r="J32" s="290"/>
      <c r="K32" s="294"/>
      <c r="L32" s="290"/>
      <c r="M32" s="290"/>
      <c r="N32" s="294"/>
      <c r="O32" s="290"/>
      <c r="P32" s="290"/>
      <c r="Q32" s="376"/>
      <c r="R32" s="46">
        <v>91</v>
      </c>
      <c r="S32" s="46">
        <v>9</v>
      </c>
      <c r="T32" s="294"/>
      <c r="U32" s="290"/>
      <c r="V32" s="290"/>
      <c r="W32" s="294"/>
      <c r="X32" s="290"/>
      <c r="Y32" s="290"/>
      <c r="Z32" s="294"/>
      <c r="AA32" s="290"/>
      <c r="AB32" s="290"/>
      <c r="AC32" s="378"/>
      <c r="AD32" s="378"/>
      <c r="AE32" s="375"/>
    </row>
    <row r="33" spans="1:31" s="99" customFormat="1" ht="39.75" customHeight="1">
      <c r="A33" s="292" t="s">
        <v>299</v>
      </c>
      <c r="B33" s="25" t="s">
        <v>116</v>
      </c>
      <c r="C33" s="41" t="s">
        <v>176</v>
      </c>
      <c r="D33" s="27" t="s">
        <v>307</v>
      </c>
      <c r="E33" s="58"/>
      <c r="F33" s="46"/>
      <c r="G33" s="46"/>
      <c r="H33" s="294"/>
      <c r="I33" s="290"/>
      <c r="J33" s="290"/>
      <c r="K33" s="294"/>
      <c r="L33" s="290"/>
      <c r="M33" s="290"/>
      <c r="N33" s="294"/>
      <c r="O33" s="290"/>
      <c r="P33" s="290"/>
      <c r="Q33" s="58"/>
      <c r="R33" s="46"/>
      <c r="S33" s="46"/>
      <c r="T33" s="374">
        <v>4</v>
      </c>
      <c r="U33" s="290">
        <v>66</v>
      </c>
      <c r="V33" s="290">
        <v>34</v>
      </c>
      <c r="W33" s="294"/>
      <c r="X33" s="290"/>
      <c r="Y33" s="290"/>
      <c r="Z33" s="294"/>
      <c r="AA33" s="290"/>
      <c r="AB33" s="290"/>
      <c r="AC33" s="378"/>
      <c r="AD33" s="378"/>
      <c r="AE33" s="375"/>
    </row>
    <row r="34" spans="1:31" s="99" customFormat="1" ht="39.75" customHeight="1">
      <c r="A34" s="292" t="s">
        <v>300</v>
      </c>
      <c r="B34" s="25" t="s">
        <v>116</v>
      </c>
      <c r="C34" s="41" t="s">
        <v>176</v>
      </c>
      <c r="D34" s="27" t="s">
        <v>308</v>
      </c>
      <c r="E34" s="58"/>
      <c r="F34" s="46"/>
      <c r="G34" s="46"/>
      <c r="H34" s="294"/>
      <c r="I34" s="290"/>
      <c r="J34" s="290"/>
      <c r="K34" s="294"/>
      <c r="L34" s="290"/>
      <c r="M34" s="290"/>
      <c r="N34" s="294"/>
      <c r="O34" s="290"/>
      <c r="P34" s="290"/>
      <c r="Q34" s="58"/>
      <c r="R34" s="46"/>
      <c r="S34" s="46"/>
      <c r="T34" s="376"/>
      <c r="U34" s="290">
        <v>91</v>
      </c>
      <c r="V34" s="290">
        <v>9</v>
      </c>
      <c r="W34" s="294"/>
      <c r="X34" s="290"/>
      <c r="Y34" s="290"/>
      <c r="Z34" s="294"/>
      <c r="AA34" s="290"/>
      <c r="AB34" s="290"/>
      <c r="AC34" s="378"/>
      <c r="AD34" s="378"/>
      <c r="AE34" s="375"/>
    </row>
    <row r="35" spans="1:31" s="99" customFormat="1" ht="39.75" customHeight="1">
      <c r="A35" s="292" t="s">
        <v>301</v>
      </c>
      <c r="B35" s="25" t="s">
        <v>116</v>
      </c>
      <c r="C35" s="41" t="s">
        <v>176</v>
      </c>
      <c r="D35" s="27" t="s">
        <v>299</v>
      </c>
      <c r="E35" s="58"/>
      <c r="F35" s="46"/>
      <c r="G35" s="46"/>
      <c r="H35" s="58"/>
      <c r="I35" s="290"/>
      <c r="J35" s="290"/>
      <c r="K35" s="294"/>
      <c r="L35" s="290"/>
      <c r="M35" s="290"/>
      <c r="N35" s="294"/>
      <c r="O35" s="290"/>
      <c r="P35" s="290"/>
      <c r="Q35" s="58"/>
      <c r="R35" s="46"/>
      <c r="S35" s="46"/>
      <c r="T35" s="58"/>
      <c r="U35" s="290"/>
      <c r="V35" s="290"/>
      <c r="W35" s="374">
        <v>4</v>
      </c>
      <c r="X35" s="290">
        <v>66</v>
      </c>
      <c r="Y35" s="290">
        <v>34</v>
      </c>
      <c r="Z35" s="294"/>
      <c r="AA35" s="290"/>
      <c r="AB35" s="290"/>
      <c r="AC35" s="378"/>
      <c r="AD35" s="378"/>
      <c r="AE35" s="375"/>
    </row>
    <row r="36" spans="1:31" s="99" customFormat="1" ht="39.75" customHeight="1">
      <c r="A36" s="292" t="s">
        <v>302</v>
      </c>
      <c r="B36" s="25" t="s">
        <v>116</v>
      </c>
      <c r="C36" s="41" t="s">
        <v>176</v>
      </c>
      <c r="D36" s="27" t="s">
        <v>300</v>
      </c>
      <c r="E36" s="58"/>
      <c r="F36" s="46"/>
      <c r="G36" s="46"/>
      <c r="H36" s="58"/>
      <c r="I36" s="290"/>
      <c r="J36" s="290"/>
      <c r="K36" s="294"/>
      <c r="L36" s="290"/>
      <c r="M36" s="290"/>
      <c r="N36" s="294"/>
      <c r="O36" s="290"/>
      <c r="P36" s="290"/>
      <c r="Q36" s="58"/>
      <c r="R36" s="46"/>
      <c r="S36" s="46"/>
      <c r="T36" s="58"/>
      <c r="U36" s="290"/>
      <c r="V36" s="290"/>
      <c r="W36" s="376"/>
      <c r="X36" s="290">
        <v>91</v>
      </c>
      <c r="Y36" s="290">
        <v>9</v>
      </c>
      <c r="Z36" s="294"/>
      <c r="AA36" s="290"/>
      <c r="AB36" s="290"/>
      <c r="AC36" s="378"/>
      <c r="AD36" s="378"/>
      <c r="AE36" s="375"/>
    </row>
    <row r="37" spans="1:31" s="99" customFormat="1" ht="39.75" customHeight="1">
      <c r="A37" s="292" t="s">
        <v>303</v>
      </c>
      <c r="B37" s="25" t="s">
        <v>116</v>
      </c>
      <c r="C37" s="41" t="s">
        <v>176</v>
      </c>
      <c r="D37" s="27" t="s">
        <v>301</v>
      </c>
      <c r="E37" s="58"/>
      <c r="F37" s="46"/>
      <c r="G37" s="46"/>
      <c r="H37" s="58"/>
      <c r="I37" s="290"/>
      <c r="J37" s="290"/>
      <c r="K37" s="294"/>
      <c r="L37" s="290"/>
      <c r="M37" s="290"/>
      <c r="N37" s="294"/>
      <c r="O37" s="290"/>
      <c r="P37" s="290"/>
      <c r="Q37" s="58"/>
      <c r="R37" s="46"/>
      <c r="S37" s="46"/>
      <c r="T37" s="58"/>
      <c r="U37" s="290"/>
      <c r="V37" s="290"/>
      <c r="W37" s="294"/>
      <c r="X37" s="290"/>
      <c r="Y37" s="290"/>
      <c r="Z37" s="374">
        <v>4</v>
      </c>
      <c r="AA37" s="290">
        <v>66</v>
      </c>
      <c r="AB37" s="290">
        <v>34</v>
      </c>
      <c r="AC37" s="378"/>
      <c r="AD37" s="378"/>
      <c r="AE37" s="375"/>
    </row>
    <row r="38" spans="1:31" s="99" customFormat="1" ht="39.75" customHeight="1">
      <c r="A38" s="292" t="s">
        <v>304</v>
      </c>
      <c r="B38" s="25" t="s">
        <v>116</v>
      </c>
      <c r="C38" s="41" t="s">
        <v>176</v>
      </c>
      <c r="D38" s="27" t="s">
        <v>302</v>
      </c>
      <c r="E38" s="58"/>
      <c r="F38" s="46"/>
      <c r="G38" s="46"/>
      <c r="H38" s="58"/>
      <c r="I38" s="290"/>
      <c r="J38" s="290"/>
      <c r="K38" s="294"/>
      <c r="L38" s="290"/>
      <c r="M38" s="290"/>
      <c r="N38" s="294"/>
      <c r="O38" s="290"/>
      <c r="P38" s="290"/>
      <c r="Q38" s="58"/>
      <c r="R38" s="46"/>
      <c r="S38" s="46"/>
      <c r="T38" s="58"/>
      <c r="U38" s="290"/>
      <c r="V38" s="290"/>
      <c r="W38" s="294"/>
      <c r="X38" s="290"/>
      <c r="Y38" s="290"/>
      <c r="Z38" s="376"/>
      <c r="AA38" s="290">
        <v>91</v>
      </c>
      <c r="AB38" s="290">
        <v>9</v>
      </c>
      <c r="AC38" s="379"/>
      <c r="AD38" s="379"/>
      <c r="AE38" s="376"/>
    </row>
    <row r="39" spans="1:31" s="99" customFormat="1" ht="39.75" customHeight="1">
      <c r="A39" s="292" t="s">
        <v>309</v>
      </c>
      <c r="B39" s="25" t="s">
        <v>117</v>
      </c>
      <c r="C39" s="41" t="s">
        <v>176</v>
      </c>
      <c r="D39" s="28" t="s">
        <v>114</v>
      </c>
      <c r="E39" s="49">
        <v>1</v>
      </c>
      <c r="F39" s="290">
        <v>7.5</v>
      </c>
      <c r="G39" s="290">
        <v>17.5</v>
      </c>
      <c r="H39" s="294"/>
      <c r="I39" s="290"/>
      <c r="J39" s="290"/>
      <c r="K39" s="294"/>
      <c r="L39" s="290"/>
      <c r="M39" s="290"/>
      <c r="N39" s="294"/>
      <c r="O39" s="290"/>
      <c r="P39" s="290"/>
      <c r="Q39" s="294"/>
      <c r="R39" s="290"/>
      <c r="S39" s="290"/>
      <c r="T39" s="294"/>
      <c r="U39" s="290"/>
      <c r="V39" s="290"/>
      <c r="W39" s="294"/>
      <c r="X39" s="290"/>
      <c r="Y39" s="290"/>
      <c r="Z39" s="294"/>
      <c r="AA39" s="290"/>
      <c r="AB39" s="290"/>
      <c r="AC39" s="377">
        <f>SUM(F39,I40,L41,O42)</f>
        <v>30</v>
      </c>
      <c r="AD39" s="377">
        <f>SUM(G39,J40,M41,P42)</f>
        <v>70</v>
      </c>
      <c r="AE39" s="374">
        <f>SUM(E39,H40,K41,N42)</f>
        <v>4</v>
      </c>
    </row>
    <row r="40" spans="1:31" s="99" customFormat="1" ht="39.75" customHeight="1">
      <c r="A40" s="292" t="s">
        <v>310</v>
      </c>
      <c r="B40" s="25" t="s">
        <v>117</v>
      </c>
      <c r="C40" s="41" t="s">
        <v>176</v>
      </c>
      <c r="D40" s="28" t="s">
        <v>309</v>
      </c>
      <c r="E40" s="294"/>
      <c r="F40" s="290"/>
      <c r="G40" s="290"/>
      <c r="H40" s="49">
        <v>1</v>
      </c>
      <c r="I40" s="290">
        <v>7.5</v>
      </c>
      <c r="J40" s="290">
        <v>17.5</v>
      </c>
      <c r="K40" s="294"/>
      <c r="L40" s="290"/>
      <c r="M40" s="290"/>
      <c r="N40" s="294"/>
      <c r="O40" s="290"/>
      <c r="P40" s="290"/>
      <c r="Q40" s="294"/>
      <c r="R40" s="290"/>
      <c r="S40" s="290"/>
      <c r="T40" s="294"/>
      <c r="U40" s="290"/>
      <c r="V40" s="290"/>
      <c r="W40" s="294"/>
      <c r="X40" s="290"/>
      <c r="Y40" s="290"/>
      <c r="Z40" s="294"/>
      <c r="AA40" s="290"/>
      <c r="AB40" s="290"/>
      <c r="AC40" s="378"/>
      <c r="AD40" s="378"/>
      <c r="AE40" s="375"/>
    </row>
    <row r="41" spans="1:31" s="99" customFormat="1" ht="39.75" customHeight="1">
      <c r="A41" s="292" t="s">
        <v>311</v>
      </c>
      <c r="B41" s="25" t="s">
        <v>117</v>
      </c>
      <c r="C41" s="41" t="s">
        <v>176</v>
      </c>
      <c r="D41" s="28" t="s">
        <v>310</v>
      </c>
      <c r="E41" s="294"/>
      <c r="F41" s="290"/>
      <c r="G41" s="290"/>
      <c r="H41" s="294"/>
      <c r="I41" s="290"/>
      <c r="J41" s="290"/>
      <c r="K41" s="49">
        <v>1</v>
      </c>
      <c r="L41" s="290">
        <v>7.5</v>
      </c>
      <c r="M41" s="290">
        <v>17.5</v>
      </c>
      <c r="N41" s="294"/>
      <c r="O41" s="290"/>
      <c r="P41" s="290"/>
      <c r="Q41" s="294"/>
      <c r="R41" s="290"/>
      <c r="S41" s="290"/>
      <c r="T41" s="294"/>
      <c r="U41" s="290"/>
      <c r="V41" s="290"/>
      <c r="W41" s="294"/>
      <c r="X41" s="290"/>
      <c r="Y41" s="290"/>
      <c r="Z41" s="294"/>
      <c r="AA41" s="290"/>
      <c r="AB41" s="290"/>
      <c r="AC41" s="378"/>
      <c r="AD41" s="378"/>
      <c r="AE41" s="375"/>
    </row>
    <row r="42" spans="1:31" s="99" customFormat="1" ht="39.75" customHeight="1">
      <c r="A42" s="292" t="s">
        <v>312</v>
      </c>
      <c r="B42" s="25" t="s">
        <v>117</v>
      </c>
      <c r="C42" s="41" t="s">
        <v>176</v>
      </c>
      <c r="D42" s="28" t="s">
        <v>311</v>
      </c>
      <c r="E42" s="294"/>
      <c r="F42" s="290"/>
      <c r="G42" s="290"/>
      <c r="H42" s="294"/>
      <c r="I42" s="290"/>
      <c r="J42" s="290"/>
      <c r="K42" s="294"/>
      <c r="L42" s="290"/>
      <c r="M42" s="290"/>
      <c r="N42" s="49">
        <v>1</v>
      </c>
      <c r="O42" s="290">
        <v>7.5</v>
      </c>
      <c r="P42" s="290">
        <v>17.5</v>
      </c>
      <c r="Q42" s="294"/>
      <c r="R42" s="290"/>
      <c r="S42" s="290"/>
      <c r="T42" s="294"/>
      <c r="U42" s="290"/>
      <c r="V42" s="290"/>
      <c r="W42" s="294"/>
      <c r="X42" s="290"/>
      <c r="Y42" s="290"/>
      <c r="Z42" s="294"/>
      <c r="AA42" s="290"/>
      <c r="AB42" s="290"/>
      <c r="AC42" s="379"/>
      <c r="AD42" s="379"/>
      <c r="AE42" s="376"/>
    </row>
    <row r="43" spans="1:31" s="99" customFormat="1" ht="39.75" customHeight="1">
      <c r="A43" s="318" t="s">
        <v>357</v>
      </c>
      <c r="B43" s="25" t="s">
        <v>117</v>
      </c>
      <c r="C43" s="41" t="s">
        <v>176</v>
      </c>
      <c r="D43" s="28" t="s">
        <v>114</v>
      </c>
      <c r="E43" s="55">
        <v>2</v>
      </c>
      <c r="F43" s="290">
        <v>15</v>
      </c>
      <c r="G43" s="290">
        <v>35</v>
      </c>
      <c r="H43" s="294"/>
      <c r="I43" s="290"/>
      <c r="J43" s="290"/>
      <c r="K43" s="294"/>
      <c r="L43" s="290"/>
      <c r="M43" s="290"/>
      <c r="N43" s="294"/>
      <c r="O43" s="290"/>
      <c r="P43" s="290"/>
      <c r="Q43" s="294"/>
      <c r="R43" s="290"/>
      <c r="S43" s="290"/>
      <c r="T43" s="294"/>
      <c r="U43" s="290"/>
      <c r="V43" s="290"/>
      <c r="W43" s="294"/>
      <c r="X43" s="290"/>
      <c r="Y43" s="290"/>
      <c r="Z43" s="294"/>
      <c r="AA43" s="290"/>
      <c r="AB43" s="290"/>
      <c r="AC43" s="377">
        <f>SUM(F43,I44,L45,O46)</f>
        <v>60</v>
      </c>
      <c r="AD43" s="377">
        <f>SUM(G43,J44,M45,P46)</f>
        <v>90</v>
      </c>
      <c r="AE43" s="374">
        <f>SUM(E43,H44,K45,N46)</f>
        <v>6</v>
      </c>
    </row>
    <row r="44" spans="1:31" s="99" customFormat="1" ht="39.75" customHeight="1">
      <c r="A44" s="293" t="s">
        <v>83</v>
      </c>
      <c r="B44" s="25" t="s">
        <v>117</v>
      </c>
      <c r="C44" s="41" t="s">
        <v>176</v>
      </c>
      <c r="D44" s="28" t="s">
        <v>82</v>
      </c>
      <c r="E44" s="57"/>
      <c r="F44" s="290"/>
      <c r="G44" s="290"/>
      <c r="H44" s="49">
        <v>2</v>
      </c>
      <c r="I44" s="290">
        <v>15</v>
      </c>
      <c r="J44" s="290">
        <v>35</v>
      </c>
      <c r="K44" s="294"/>
      <c r="L44" s="290"/>
      <c r="M44" s="290"/>
      <c r="N44" s="294"/>
      <c r="O44" s="290"/>
      <c r="P44" s="290"/>
      <c r="Q44" s="294"/>
      <c r="R44" s="290"/>
      <c r="S44" s="290"/>
      <c r="T44" s="294"/>
      <c r="U44" s="290"/>
      <c r="V44" s="290"/>
      <c r="W44" s="294"/>
      <c r="X44" s="290"/>
      <c r="Y44" s="290"/>
      <c r="Z44" s="294"/>
      <c r="AA44" s="290"/>
      <c r="AB44" s="290"/>
      <c r="AC44" s="378"/>
      <c r="AD44" s="378"/>
      <c r="AE44" s="375"/>
    </row>
    <row r="45" spans="1:31" s="99" customFormat="1" ht="39.75" customHeight="1">
      <c r="A45" s="293" t="s">
        <v>238</v>
      </c>
      <c r="B45" s="25" t="s">
        <v>117</v>
      </c>
      <c r="C45" s="41" t="s">
        <v>176</v>
      </c>
      <c r="D45" s="28" t="s">
        <v>83</v>
      </c>
      <c r="E45" s="57"/>
      <c r="F45" s="290"/>
      <c r="G45" s="290"/>
      <c r="H45" s="294"/>
      <c r="I45" s="290"/>
      <c r="J45" s="290"/>
      <c r="K45" s="49">
        <v>1</v>
      </c>
      <c r="L45" s="290">
        <v>15</v>
      </c>
      <c r="M45" s="290">
        <v>10</v>
      </c>
      <c r="N45" s="294"/>
      <c r="O45" s="290"/>
      <c r="P45" s="290"/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78"/>
      <c r="AD45" s="378"/>
      <c r="AE45" s="375"/>
    </row>
    <row r="46" spans="1:31" s="99" customFormat="1" ht="39.75" customHeight="1">
      <c r="A46" s="293" t="s">
        <v>239</v>
      </c>
      <c r="B46" s="25" t="s">
        <v>117</v>
      </c>
      <c r="C46" s="41" t="s">
        <v>176</v>
      </c>
      <c r="D46" s="28" t="s">
        <v>238</v>
      </c>
      <c r="E46" s="57"/>
      <c r="F46" s="290"/>
      <c r="G46" s="290"/>
      <c r="H46" s="294"/>
      <c r="I46" s="290"/>
      <c r="J46" s="290"/>
      <c r="K46" s="294"/>
      <c r="L46" s="290"/>
      <c r="M46" s="290"/>
      <c r="N46" s="49">
        <v>1</v>
      </c>
      <c r="O46" s="290">
        <v>15</v>
      </c>
      <c r="P46" s="290">
        <v>10</v>
      </c>
      <c r="Q46" s="294"/>
      <c r="R46" s="290"/>
      <c r="S46" s="290"/>
      <c r="T46" s="294"/>
      <c r="U46" s="290"/>
      <c r="V46" s="290"/>
      <c r="W46" s="294"/>
      <c r="X46" s="290"/>
      <c r="Y46" s="290"/>
      <c r="Z46" s="294"/>
      <c r="AA46" s="290"/>
      <c r="AB46" s="290"/>
      <c r="AC46" s="379"/>
      <c r="AD46" s="379"/>
      <c r="AE46" s="376"/>
    </row>
    <row r="47" spans="1:31" s="105" customFormat="1" ht="39.75" customHeight="1">
      <c r="A47" s="319" t="s">
        <v>25</v>
      </c>
      <c r="B47" s="24" t="s">
        <v>115</v>
      </c>
      <c r="C47" s="48" t="s">
        <v>425</v>
      </c>
      <c r="D47" s="37" t="s">
        <v>114</v>
      </c>
      <c r="E47" s="49">
        <v>4</v>
      </c>
      <c r="F47" s="46">
        <v>7.5</v>
      </c>
      <c r="G47" s="46">
        <v>92.5</v>
      </c>
      <c r="H47" s="294"/>
      <c r="I47" s="46"/>
      <c r="J47" s="46"/>
      <c r="K47" s="294"/>
      <c r="L47" s="46"/>
      <c r="M47" s="46"/>
      <c r="N47" s="294"/>
      <c r="O47" s="46"/>
      <c r="P47" s="46"/>
      <c r="Q47" s="294"/>
      <c r="R47" s="46"/>
      <c r="S47" s="46"/>
      <c r="T47" s="294"/>
      <c r="U47" s="46"/>
      <c r="V47" s="46"/>
      <c r="W47" s="294"/>
      <c r="X47" s="46"/>
      <c r="Y47" s="46"/>
      <c r="Z47" s="294"/>
      <c r="AA47" s="46"/>
      <c r="AB47" s="46"/>
      <c r="AC47" s="46">
        <f>SUM(F47)</f>
        <v>7.5</v>
      </c>
      <c r="AD47" s="46">
        <f>SUM(G47)</f>
        <v>92.5</v>
      </c>
      <c r="AE47" s="49">
        <f>SUM(E47)</f>
        <v>4</v>
      </c>
    </row>
    <row r="48" spans="1:31" s="99" customFormat="1" ht="39.75" customHeight="1">
      <c r="A48" s="292" t="s">
        <v>86</v>
      </c>
      <c r="B48" s="25" t="s">
        <v>116</v>
      </c>
      <c r="C48" s="42" t="s">
        <v>120</v>
      </c>
      <c r="D48" s="28" t="s">
        <v>114</v>
      </c>
      <c r="E48" s="49">
        <v>1</v>
      </c>
      <c r="F48" s="290">
        <v>7</v>
      </c>
      <c r="G48" s="290">
        <v>18</v>
      </c>
      <c r="H48" s="294"/>
      <c r="I48" s="290"/>
      <c r="J48" s="290"/>
      <c r="K48" s="294"/>
      <c r="L48" s="290"/>
      <c r="M48" s="290"/>
      <c r="N48" s="294"/>
      <c r="O48" s="290"/>
      <c r="P48" s="290"/>
      <c r="Q48" s="294"/>
      <c r="R48" s="290"/>
      <c r="S48" s="290"/>
      <c r="T48" s="294"/>
      <c r="U48" s="290"/>
      <c r="V48" s="290"/>
      <c r="W48" s="294"/>
      <c r="X48" s="290"/>
      <c r="Y48" s="290"/>
      <c r="Z48" s="294"/>
      <c r="AA48" s="290"/>
      <c r="AB48" s="290"/>
      <c r="AC48" s="377">
        <f>SUM(F48,I49,L50,O51,R52,U53,X54,AA55)</f>
        <v>56</v>
      </c>
      <c r="AD48" s="377">
        <f>SUM(G48,J49,M50,P51,S52,V53,Y54,AB55)</f>
        <v>144</v>
      </c>
      <c r="AE48" s="374">
        <f>SUM(E48,H49,K50,N51,Q52,T53,W54,Z55,)</f>
        <v>8</v>
      </c>
    </row>
    <row r="49" spans="1:73" s="99" customFormat="1" ht="39.75" customHeight="1">
      <c r="A49" s="292" t="s">
        <v>87</v>
      </c>
      <c r="B49" s="25" t="s">
        <v>116</v>
      </c>
      <c r="C49" s="42" t="s">
        <v>120</v>
      </c>
      <c r="D49" s="28" t="s">
        <v>114</v>
      </c>
      <c r="E49" s="294"/>
      <c r="F49" s="290"/>
      <c r="G49" s="290"/>
      <c r="H49" s="49">
        <v>1</v>
      </c>
      <c r="I49" s="290">
        <v>7</v>
      </c>
      <c r="J49" s="290">
        <v>18</v>
      </c>
      <c r="K49" s="294"/>
      <c r="L49" s="290"/>
      <c r="M49" s="290"/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290"/>
      <c r="Y49" s="290"/>
      <c r="Z49" s="294"/>
      <c r="AA49" s="290"/>
      <c r="AB49" s="290"/>
      <c r="AC49" s="378"/>
      <c r="AD49" s="378"/>
      <c r="AE49" s="375"/>
    </row>
    <row r="50" spans="1:73" s="99" customFormat="1" ht="39.75" customHeight="1">
      <c r="A50" s="292" t="s">
        <v>88</v>
      </c>
      <c r="B50" s="25" t="s">
        <v>116</v>
      </c>
      <c r="C50" s="42" t="s">
        <v>120</v>
      </c>
      <c r="D50" s="28" t="s">
        <v>114</v>
      </c>
      <c r="E50" s="294"/>
      <c r="F50" s="290"/>
      <c r="G50" s="290"/>
      <c r="H50" s="294"/>
      <c r="I50" s="290"/>
      <c r="J50" s="290"/>
      <c r="K50" s="49">
        <v>1</v>
      </c>
      <c r="L50" s="290">
        <v>7</v>
      </c>
      <c r="M50" s="290">
        <v>18</v>
      </c>
      <c r="N50" s="294"/>
      <c r="O50" s="290"/>
      <c r="P50" s="290"/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378"/>
      <c r="AD50" s="378"/>
      <c r="AE50" s="375"/>
    </row>
    <row r="51" spans="1:73" s="99" customFormat="1" ht="39.75" customHeight="1">
      <c r="A51" s="292" t="s">
        <v>89</v>
      </c>
      <c r="B51" s="25" t="s">
        <v>116</v>
      </c>
      <c r="C51" s="42" t="s">
        <v>120</v>
      </c>
      <c r="D51" s="28" t="s">
        <v>114</v>
      </c>
      <c r="E51" s="294"/>
      <c r="F51" s="290"/>
      <c r="G51" s="290"/>
      <c r="H51" s="294"/>
      <c r="I51" s="290"/>
      <c r="J51" s="290"/>
      <c r="K51" s="294"/>
      <c r="L51" s="290"/>
      <c r="M51" s="290"/>
      <c r="N51" s="49">
        <v>1</v>
      </c>
      <c r="O51" s="290">
        <v>7</v>
      </c>
      <c r="P51" s="290">
        <v>18</v>
      </c>
      <c r="Q51" s="294"/>
      <c r="R51" s="290"/>
      <c r="S51" s="290"/>
      <c r="T51" s="294"/>
      <c r="U51" s="290"/>
      <c r="V51" s="290"/>
      <c r="W51" s="294"/>
      <c r="X51" s="290"/>
      <c r="Y51" s="290"/>
      <c r="Z51" s="294"/>
      <c r="AA51" s="290"/>
      <c r="AB51" s="290"/>
      <c r="AC51" s="378"/>
      <c r="AD51" s="378"/>
      <c r="AE51" s="375"/>
    </row>
    <row r="52" spans="1:73" s="99" customFormat="1" ht="39.75" customHeight="1">
      <c r="A52" s="292" t="s">
        <v>90</v>
      </c>
      <c r="B52" s="25" t="s">
        <v>116</v>
      </c>
      <c r="C52" s="42" t="s">
        <v>120</v>
      </c>
      <c r="D52" s="28" t="s">
        <v>114</v>
      </c>
      <c r="E52" s="294"/>
      <c r="F52" s="290"/>
      <c r="G52" s="290"/>
      <c r="H52" s="294"/>
      <c r="I52" s="290"/>
      <c r="J52" s="290"/>
      <c r="K52" s="294"/>
      <c r="L52" s="290"/>
      <c r="M52" s="290"/>
      <c r="N52" s="294"/>
      <c r="O52" s="290"/>
      <c r="P52" s="290"/>
      <c r="Q52" s="49">
        <v>1</v>
      </c>
      <c r="R52" s="290">
        <v>7</v>
      </c>
      <c r="S52" s="290">
        <v>18</v>
      </c>
      <c r="T52" s="294"/>
      <c r="U52" s="290"/>
      <c r="V52" s="290"/>
      <c r="W52" s="294"/>
      <c r="X52" s="290"/>
      <c r="Y52" s="290"/>
      <c r="Z52" s="294"/>
      <c r="AA52" s="290"/>
      <c r="AB52" s="290"/>
      <c r="AC52" s="378"/>
      <c r="AD52" s="378"/>
      <c r="AE52" s="375"/>
    </row>
    <row r="53" spans="1:73" s="99" customFormat="1" ht="39.75" customHeight="1">
      <c r="A53" s="292" t="s">
        <v>91</v>
      </c>
      <c r="B53" s="25" t="s">
        <v>116</v>
      </c>
      <c r="C53" s="42" t="s">
        <v>120</v>
      </c>
      <c r="D53" s="28" t="s">
        <v>114</v>
      </c>
      <c r="E53" s="294"/>
      <c r="F53" s="290"/>
      <c r="G53" s="290"/>
      <c r="H53" s="294"/>
      <c r="I53" s="290"/>
      <c r="J53" s="290"/>
      <c r="K53" s="294"/>
      <c r="L53" s="290"/>
      <c r="M53" s="290"/>
      <c r="N53" s="294"/>
      <c r="O53" s="290"/>
      <c r="P53" s="290"/>
      <c r="Q53" s="294"/>
      <c r="R53" s="290"/>
      <c r="S53" s="290"/>
      <c r="T53" s="49">
        <v>1</v>
      </c>
      <c r="U53" s="290">
        <v>7</v>
      </c>
      <c r="V53" s="290">
        <v>18</v>
      </c>
      <c r="W53" s="294"/>
      <c r="X53" s="290"/>
      <c r="Y53" s="290"/>
      <c r="Z53" s="294"/>
      <c r="AA53" s="290"/>
      <c r="AB53" s="290"/>
      <c r="AC53" s="378"/>
      <c r="AD53" s="378"/>
      <c r="AE53" s="375"/>
    </row>
    <row r="54" spans="1:73" s="99" customFormat="1" ht="39.75" customHeight="1">
      <c r="A54" s="292" t="s">
        <v>92</v>
      </c>
      <c r="B54" s="25" t="s">
        <v>116</v>
      </c>
      <c r="C54" s="42" t="s">
        <v>120</v>
      </c>
      <c r="D54" s="28" t="s">
        <v>114</v>
      </c>
      <c r="E54" s="294"/>
      <c r="F54" s="290"/>
      <c r="G54" s="290"/>
      <c r="H54" s="294"/>
      <c r="I54" s="290"/>
      <c r="J54" s="290"/>
      <c r="K54" s="294"/>
      <c r="L54" s="290"/>
      <c r="M54" s="290"/>
      <c r="N54" s="294"/>
      <c r="O54" s="290"/>
      <c r="P54" s="290"/>
      <c r="Q54" s="294"/>
      <c r="R54" s="290"/>
      <c r="S54" s="290"/>
      <c r="T54" s="294"/>
      <c r="U54" s="290"/>
      <c r="V54" s="290"/>
      <c r="W54" s="49">
        <v>1</v>
      </c>
      <c r="X54" s="290">
        <v>7</v>
      </c>
      <c r="Y54" s="290">
        <v>18</v>
      </c>
      <c r="Z54" s="294"/>
      <c r="AA54" s="290"/>
      <c r="AB54" s="290"/>
      <c r="AC54" s="378"/>
      <c r="AD54" s="378"/>
      <c r="AE54" s="375"/>
    </row>
    <row r="55" spans="1:73" s="99" customFormat="1" ht="39.75" customHeight="1">
      <c r="A55" s="292" t="s">
        <v>93</v>
      </c>
      <c r="B55" s="25" t="s">
        <v>116</v>
      </c>
      <c r="C55" s="42" t="s">
        <v>120</v>
      </c>
      <c r="D55" s="28" t="s">
        <v>114</v>
      </c>
      <c r="E55" s="294"/>
      <c r="F55" s="290"/>
      <c r="G55" s="290"/>
      <c r="H55" s="294"/>
      <c r="I55" s="290"/>
      <c r="J55" s="290"/>
      <c r="K55" s="294"/>
      <c r="L55" s="290"/>
      <c r="M55" s="290"/>
      <c r="N55" s="294"/>
      <c r="O55" s="290"/>
      <c r="P55" s="290"/>
      <c r="Q55" s="294"/>
      <c r="R55" s="290"/>
      <c r="S55" s="290"/>
      <c r="T55" s="294"/>
      <c r="U55" s="290"/>
      <c r="V55" s="290"/>
      <c r="W55" s="294"/>
      <c r="X55" s="290"/>
      <c r="Y55" s="290"/>
      <c r="Z55" s="49">
        <v>1</v>
      </c>
      <c r="AA55" s="46">
        <v>7</v>
      </c>
      <c r="AB55" s="46">
        <v>18</v>
      </c>
      <c r="AC55" s="379"/>
      <c r="AD55" s="379"/>
      <c r="AE55" s="376"/>
    </row>
    <row r="56" spans="1:73" s="99" customFormat="1" ht="39.75" customHeight="1">
      <c r="A56" s="254" t="s">
        <v>233</v>
      </c>
      <c r="B56" s="25" t="s">
        <v>116</v>
      </c>
      <c r="C56" s="42" t="s">
        <v>354</v>
      </c>
      <c r="D56" s="28" t="s">
        <v>114</v>
      </c>
      <c r="E56" s="57"/>
      <c r="F56" s="290"/>
      <c r="G56" s="290"/>
      <c r="H56" s="294"/>
      <c r="I56" s="290"/>
      <c r="J56" s="290"/>
      <c r="K56" s="294"/>
      <c r="L56" s="290"/>
      <c r="M56" s="290"/>
      <c r="N56" s="294"/>
      <c r="O56" s="290"/>
      <c r="P56" s="290"/>
      <c r="Q56" s="49">
        <v>1</v>
      </c>
      <c r="R56" s="290">
        <v>15</v>
      </c>
      <c r="S56" s="290">
        <v>10</v>
      </c>
      <c r="T56" s="294"/>
      <c r="U56" s="290"/>
      <c r="V56" s="290"/>
      <c r="W56" s="294"/>
      <c r="X56" s="290"/>
      <c r="Y56" s="290"/>
      <c r="Z56" s="294"/>
      <c r="AA56" s="290"/>
      <c r="AB56" s="290"/>
      <c r="AC56" s="444">
        <f>SUM(R56,U57)</f>
        <v>30</v>
      </c>
      <c r="AD56" s="444">
        <f>SUM(S56,V57)</f>
        <v>20</v>
      </c>
      <c r="AE56" s="374">
        <f>SUM(Q56,T57)</f>
        <v>2</v>
      </c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</row>
    <row r="57" spans="1:73" s="99" customFormat="1" ht="39.75" customHeight="1">
      <c r="A57" s="254" t="s">
        <v>232</v>
      </c>
      <c r="B57" s="28" t="s">
        <v>116</v>
      </c>
      <c r="C57" s="42" t="s">
        <v>354</v>
      </c>
      <c r="D57" s="28" t="s">
        <v>233</v>
      </c>
      <c r="E57" s="57"/>
      <c r="F57" s="290"/>
      <c r="G57" s="290"/>
      <c r="H57" s="294"/>
      <c r="I57" s="290"/>
      <c r="J57" s="290"/>
      <c r="K57" s="294"/>
      <c r="L57" s="290"/>
      <c r="M57" s="290"/>
      <c r="N57" s="294"/>
      <c r="O57" s="290"/>
      <c r="P57" s="290"/>
      <c r="Q57" s="294"/>
      <c r="R57" s="290"/>
      <c r="S57" s="290"/>
      <c r="T57" s="49">
        <v>1</v>
      </c>
      <c r="U57" s="290">
        <v>15</v>
      </c>
      <c r="V57" s="290">
        <v>10</v>
      </c>
      <c r="W57" s="294"/>
      <c r="X57" s="290"/>
      <c r="Y57" s="290"/>
      <c r="Z57" s="294"/>
      <c r="AA57" s="290"/>
      <c r="AB57" s="290"/>
      <c r="AC57" s="444"/>
      <c r="AD57" s="444"/>
      <c r="AE57" s="376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</row>
    <row r="58" spans="1:73" s="99" customFormat="1" ht="39.75" customHeight="1">
      <c r="A58" s="396" t="s">
        <v>47</v>
      </c>
      <c r="B58" s="397"/>
      <c r="C58" s="397"/>
      <c r="D58" s="398"/>
      <c r="E58" s="474">
        <f>SUM(AE59:AE76)</f>
        <v>42</v>
      </c>
      <c r="F58" s="475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5"/>
      <c r="V58" s="475"/>
      <c r="W58" s="475"/>
      <c r="X58" s="475"/>
      <c r="Y58" s="475"/>
      <c r="Z58" s="475"/>
      <c r="AA58" s="475"/>
      <c r="AB58" s="475"/>
      <c r="AC58" s="331"/>
      <c r="AD58" s="331"/>
      <c r="AE58" s="330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</row>
    <row r="59" spans="1:73" s="99" customFormat="1" ht="39.75" customHeight="1">
      <c r="A59" s="258" t="s">
        <v>97</v>
      </c>
      <c r="B59" s="24" t="s">
        <v>116</v>
      </c>
      <c r="C59" s="42" t="s">
        <v>119</v>
      </c>
      <c r="D59" s="28" t="s">
        <v>114</v>
      </c>
      <c r="E59" s="55">
        <v>2</v>
      </c>
      <c r="F59" s="46">
        <v>22.5</v>
      </c>
      <c r="G59" s="46">
        <v>27.5</v>
      </c>
      <c r="H59" s="294"/>
      <c r="I59" s="46"/>
      <c r="J59" s="46"/>
      <c r="K59" s="294"/>
      <c r="L59" s="46"/>
      <c r="M59" s="46"/>
      <c r="N59" s="294"/>
      <c r="O59" s="290"/>
      <c r="P59" s="290"/>
      <c r="Q59" s="294"/>
      <c r="R59" s="290"/>
      <c r="S59" s="290"/>
      <c r="T59" s="294"/>
      <c r="U59" s="290"/>
      <c r="V59" s="290"/>
      <c r="W59" s="294"/>
      <c r="X59" s="290"/>
      <c r="Y59" s="290"/>
      <c r="Z59" s="294"/>
      <c r="AA59" s="290"/>
      <c r="AB59" s="290"/>
      <c r="AC59" s="504">
        <f>SUM(F59,I60,L61)</f>
        <v>67.5</v>
      </c>
      <c r="AD59" s="504">
        <f>SUM(G59,J60,M61)</f>
        <v>82.5</v>
      </c>
      <c r="AE59" s="374">
        <f>SUM(E59,H60,K61)</f>
        <v>6</v>
      </c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</row>
    <row r="60" spans="1:73" s="99" customFormat="1" ht="39.75" customHeight="1">
      <c r="A60" s="258" t="s">
        <v>98</v>
      </c>
      <c r="B60" s="24" t="s">
        <v>116</v>
      </c>
      <c r="C60" s="42" t="s">
        <v>119</v>
      </c>
      <c r="D60" s="28" t="s">
        <v>97</v>
      </c>
      <c r="E60" s="57"/>
      <c r="F60" s="46"/>
      <c r="G60" s="46"/>
      <c r="H60" s="49">
        <v>2</v>
      </c>
      <c r="I60" s="46">
        <v>22.5</v>
      </c>
      <c r="J60" s="46">
        <v>27.5</v>
      </c>
      <c r="K60" s="294"/>
      <c r="L60" s="46"/>
      <c r="M60" s="46"/>
      <c r="N60" s="294"/>
      <c r="O60" s="290"/>
      <c r="P60" s="290"/>
      <c r="Q60" s="294"/>
      <c r="R60" s="290"/>
      <c r="S60" s="290"/>
      <c r="T60" s="294"/>
      <c r="U60" s="290"/>
      <c r="V60" s="290"/>
      <c r="W60" s="294"/>
      <c r="X60" s="290"/>
      <c r="Y60" s="290"/>
      <c r="Z60" s="294"/>
      <c r="AA60" s="290"/>
      <c r="AB60" s="290"/>
      <c r="AC60" s="504"/>
      <c r="AD60" s="504"/>
      <c r="AE60" s="37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</row>
    <row r="61" spans="1:73" s="99" customFormat="1" ht="39.75" customHeight="1">
      <c r="A61" s="258" t="s">
        <v>99</v>
      </c>
      <c r="B61" s="24" t="s">
        <v>116</v>
      </c>
      <c r="C61" s="42" t="s">
        <v>119</v>
      </c>
      <c r="D61" s="28" t="s">
        <v>98</v>
      </c>
      <c r="E61" s="57"/>
      <c r="F61" s="46"/>
      <c r="G61" s="46"/>
      <c r="H61" s="294"/>
      <c r="I61" s="46"/>
      <c r="J61" s="46"/>
      <c r="K61" s="49">
        <v>2</v>
      </c>
      <c r="L61" s="46">
        <v>22.5</v>
      </c>
      <c r="M61" s="46">
        <v>27.5</v>
      </c>
      <c r="N61" s="294"/>
      <c r="O61" s="290"/>
      <c r="P61" s="290"/>
      <c r="Q61" s="294"/>
      <c r="R61" s="290"/>
      <c r="S61" s="290"/>
      <c r="T61" s="294"/>
      <c r="U61" s="290"/>
      <c r="V61" s="290"/>
      <c r="W61" s="294"/>
      <c r="X61" s="290"/>
      <c r="Y61" s="290"/>
      <c r="Z61" s="294"/>
      <c r="AA61" s="290"/>
      <c r="AB61" s="290"/>
      <c r="AC61" s="504"/>
      <c r="AD61" s="504"/>
      <c r="AE61" s="376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</row>
    <row r="62" spans="1:73" s="99" customFormat="1" ht="39.75" customHeight="1">
      <c r="A62" s="257" t="s">
        <v>100</v>
      </c>
      <c r="B62" s="37" t="s">
        <v>116</v>
      </c>
      <c r="C62" s="42" t="s">
        <v>119</v>
      </c>
      <c r="D62" s="28" t="s">
        <v>114</v>
      </c>
      <c r="E62" s="49">
        <v>3</v>
      </c>
      <c r="F62" s="46">
        <v>30</v>
      </c>
      <c r="G62" s="46">
        <v>45</v>
      </c>
      <c r="H62" s="294"/>
      <c r="I62" s="46"/>
      <c r="J62" s="46"/>
      <c r="K62" s="294"/>
      <c r="L62" s="46"/>
      <c r="M62" s="46"/>
      <c r="N62" s="294"/>
      <c r="O62" s="46"/>
      <c r="P62" s="46"/>
      <c r="Q62" s="294"/>
      <c r="R62" s="290"/>
      <c r="S62" s="290"/>
      <c r="T62" s="294"/>
      <c r="U62" s="290"/>
      <c r="V62" s="290"/>
      <c r="W62" s="294"/>
      <c r="X62" s="290"/>
      <c r="Y62" s="290"/>
      <c r="Z62" s="294"/>
      <c r="AA62" s="290"/>
      <c r="AB62" s="290"/>
      <c r="AC62" s="386">
        <f>SUM( F62,I63,L64,O65)</f>
        <v>120</v>
      </c>
      <c r="AD62" s="386">
        <f>SUM(G62,J63,M64,P65)</f>
        <v>180</v>
      </c>
      <c r="AE62" s="374">
        <f>SUM(E62,H63,K64,N65)</f>
        <v>12</v>
      </c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</row>
    <row r="63" spans="1:73" s="99" customFormat="1" ht="39.75" customHeight="1">
      <c r="A63" s="257" t="s">
        <v>101</v>
      </c>
      <c r="B63" s="37" t="s">
        <v>116</v>
      </c>
      <c r="C63" s="42" t="s">
        <v>119</v>
      </c>
      <c r="D63" s="28" t="s">
        <v>100</v>
      </c>
      <c r="E63" s="294"/>
      <c r="F63" s="46"/>
      <c r="G63" s="46"/>
      <c r="H63" s="49">
        <v>3</v>
      </c>
      <c r="I63" s="46">
        <v>30</v>
      </c>
      <c r="J63" s="46">
        <v>45</v>
      </c>
      <c r="K63" s="294"/>
      <c r="L63" s="46"/>
      <c r="M63" s="46"/>
      <c r="N63" s="294"/>
      <c r="O63" s="46"/>
      <c r="P63" s="46"/>
      <c r="Q63" s="294"/>
      <c r="R63" s="290"/>
      <c r="S63" s="290"/>
      <c r="T63" s="294"/>
      <c r="U63" s="290"/>
      <c r="V63" s="290"/>
      <c r="W63" s="294"/>
      <c r="X63" s="290"/>
      <c r="Y63" s="290"/>
      <c r="Z63" s="294"/>
      <c r="AA63" s="290"/>
      <c r="AB63" s="290"/>
      <c r="AC63" s="390"/>
      <c r="AD63" s="390"/>
      <c r="AE63" s="37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</row>
    <row r="64" spans="1:73" s="99" customFormat="1" ht="39.75" customHeight="1">
      <c r="A64" s="257" t="s">
        <v>102</v>
      </c>
      <c r="B64" s="37" t="s">
        <v>116</v>
      </c>
      <c r="C64" s="42" t="s">
        <v>119</v>
      </c>
      <c r="D64" s="28" t="s">
        <v>101</v>
      </c>
      <c r="E64" s="294"/>
      <c r="F64" s="46"/>
      <c r="G64" s="46"/>
      <c r="H64" s="294"/>
      <c r="I64" s="46"/>
      <c r="J64" s="46"/>
      <c r="K64" s="49">
        <v>3</v>
      </c>
      <c r="L64" s="46">
        <v>30</v>
      </c>
      <c r="M64" s="46">
        <v>45</v>
      </c>
      <c r="N64" s="294"/>
      <c r="O64" s="46"/>
      <c r="P64" s="46"/>
      <c r="Q64" s="294"/>
      <c r="R64" s="290"/>
      <c r="S64" s="290"/>
      <c r="T64" s="294"/>
      <c r="U64" s="290"/>
      <c r="V64" s="290"/>
      <c r="W64" s="294"/>
      <c r="X64" s="290"/>
      <c r="Y64" s="290"/>
      <c r="Z64" s="294"/>
      <c r="AA64" s="290"/>
      <c r="AB64" s="290"/>
      <c r="AC64" s="390"/>
      <c r="AD64" s="390"/>
      <c r="AE64" s="37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</row>
    <row r="65" spans="1:73" s="99" customFormat="1" ht="39.75" customHeight="1">
      <c r="A65" s="257" t="s">
        <v>103</v>
      </c>
      <c r="B65" s="37" t="s">
        <v>116</v>
      </c>
      <c r="C65" s="42" t="s">
        <v>119</v>
      </c>
      <c r="D65" s="28" t="s">
        <v>102</v>
      </c>
      <c r="E65" s="294"/>
      <c r="F65" s="46"/>
      <c r="G65" s="46"/>
      <c r="H65" s="294"/>
      <c r="I65" s="46"/>
      <c r="J65" s="46"/>
      <c r="K65" s="294"/>
      <c r="L65" s="46"/>
      <c r="M65" s="46"/>
      <c r="N65" s="49">
        <v>3</v>
      </c>
      <c r="O65" s="46">
        <v>30</v>
      </c>
      <c r="P65" s="46">
        <v>45</v>
      </c>
      <c r="Q65" s="294"/>
      <c r="R65" s="290"/>
      <c r="S65" s="290"/>
      <c r="T65" s="294"/>
      <c r="U65" s="290"/>
      <c r="V65" s="290"/>
      <c r="W65" s="294"/>
      <c r="X65" s="290"/>
      <c r="Y65" s="290"/>
      <c r="Z65" s="294"/>
      <c r="AA65" s="290"/>
      <c r="AB65" s="290"/>
      <c r="AC65" s="387"/>
      <c r="AD65" s="387"/>
      <c r="AE65" s="376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</row>
    <row r="66" spans="1:73" s="99" customFormat="1" ht="39.75" customHeight="1">
      <c r="A66" s="257" t="s">
        <v>107</v>
      </c>
      <c r="B66" s="24" t="s">
        <v>116</v>
      </c>
      <c r="C66" s="42" t="s">
        <v>119</v>
      </c>
      <c r="D66" s="28" t="s">
        <v>114</v>
      </c>
      <c r="E66" s="49">
        <v>2</v>
      </c>
      <c r="F66" s="46">
        <v>30</v>
      </c>
      <c r="G66" s="46">
        <v>20</v>
      </c>
      <c r="H66" s="294"/>
      <c r="I66" s="46"/>
      <c r="J66" s="46"/>
      <c r="K66" s="294"/>
      <c r="L66" s="46"/>
      <c r="M66" s="46"/>
      <c r="N66" s="294"/>
      <c r="O66" s="46"/>
      <c r="P66" s="46"/>
      <c r="Q66" s="294"/>
      <c r="R66" s="290"/>
      <c r="S66" s="290"/>
      <c r="T66" s="294"/>
      <c r="U66" s="290"/>
      <c r="V66" s="290"/>
      <c r="W66" s="294"/>
      <c r="X66" s="290"/>
      <c r="Y66" s="290"/>
      <c r="Z66" s="294"/>
      <c r="AA66" s="290"/>
      <c r="AB66" s="290"/>
      <c r="AC66" s="386">
        <f>SUM( F66,I67,L68,O69)</f>
        <v>120</v>
      </c>
      <c r="AD66" s="386">
        <f>SUM(G66,J67,M68,P69)</f>
        <v>80</v>
      </c>
      <c r="AE66" s="374">
        <f>SUM(E66,H67,,K68,N69)</f>
        <v>8</v>
      </c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</row>
    <row r="67" spans="1:73" s="99" customFormat="1" ht="39.75" customHeight="1">
      <c r="A67" s="257" t="s">
        <v>106</v>
      </c>
      <c r="B67" s="24" t="s">
        <v>116</v>
      </c>
      <c r="C67" s="42" t="s">
        <v>119</v>
      </c>
      <c r="D67" s="28" t="s">
        <v>114</v>
      </c>
      <c r="E67" s="294"/>
      <c r="F67" s="46"/>
      <c r="G67" s="46"/>
      <c r="H67" s="49">
        <v>2</v>
      </c>
      <c r="I67" s="46">
        <v>30</v>
      </c>
      <c r="J67" s="46">
        <v>20</v>
      </c>
      <c r="K67" s="294"/>
      <c r="L67" s="46"/>
      <c r="M67" s="46"/>
      <c r="N67" s="294"/>
      <c r="O67" s="46"/>
      <c r="P67" s="46"/>
      <c r="Q67" s="294"/>
      <c r="R67" s="290"/>
      <c r="S67" s="290"/>
      <c r="T67" s="294"/>
      <c r="U67" s="290"/>
      <c r="V67" s="290"/>
      <c r="W67" s="294"/>
      <c r="X67" s="290"/>
      <c r="Y67" s="290"/>
      <c r="Z67" s="294"/>
      <c r="AA67" s="290"/>
      <c r="AB67" s="290"/>
      <c r="AC67" s="390"/>
      <c r="AD67" s="390"/>
      <c r="AE67" s="37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</row>
    <row r="68" spans="1:73" s="99" customFormat="1" ht="39.75" customHeight="1">
      <c r="A68" s="257" t="s">
        <v>105</v>
      </c>
      <c r="B68" s="24" t="s">
        <v>116</v>
      </c>
      <c r="C68" s="42" t="s">
        <v>119</v>
      </c>
      <c r="D68" s="28" t="s">
        <v>114</v>
      </c>
      <c r="E68" s="294"/>
      <c r="F68" s="46"/>
      <c r="G68" s="46"/>
      <c r="H68" s="294"/>
      <c r="I68" s="46"/>
      <c r="J68" s="46"/>
      <c r="K68" s="49">
        <v>2</v>
      </c>
      <c r="L68" s="46">
        <v>30</v>
      </c>
      <c r="M68" s="46">
        <v>20</v>
      </c>
      <c r="N68" s="294"/>
      <c r="O68" s="46"/>
      <c r="P68" s="46"/>
      <c r="Q68" s="294"/>
      <c r="R68" s="290"/>
      <c r="S68" s="290"/>
      <c r="T68" s="294"/>
      <c r="U68" s="290"/>
      <c r="V68" s="290"/>
      <c r="W68" s="294"/>
      <c r="X68" s="290"/>
      <c r="Y68" s="290"/>
      <c r="Z68" s="294"/>
      <c r="AA68" s="290"/>
      <c r="AB68" s="290"/>
      <c r="AC68" s="390"/>
      <c r="AD68" s="390"/>
      <c r="AE68" s="37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</row>
    <row r="69" spans="1:73" s="99" customFormat="1" ht="39.75" customHeight="1">
      <c r="A69" s="257" t="s">
        <v>104</v>
      </c>
      <c r="B69" s="24" t="s">
        <v>116</v>
      </c>
      <c r="C69" s="42" t="s">
        <v>119</v>
      </c>
      <c r="D69" s="28" t="s">
        <v>114</v>
      </c>
      <c r="E69" s="294"/>
      <c r="F69" s="46"/>
      <c r="G69" s="46"/>
      <c r="H69" s="294"/>
      <c r="I69" s="46"/>
      <c r="J69" s="46"/>
      <c r="K69" s="294"/>
      <c r="L69" s="46"/>
      <c r="M69" s="46"/>
      <c r="N69" s="49">
        <v>2</v>
      </c>
      <c r="O69" s="46">
        <v>30</v>
      </c>
      <c r="P69" s="46">
        <v>20</v>
      </c>
      <c r="Q69" s="294"/>
      <c r="R69" s="290"/>
      <c r="S69" s="290"/>
      <c r="T69" s="294"/>
      <c r="U69" s="290"/>
      <c r="V69" s="290"/>
      <c r="W69" s="294"/>
      <c r="X69" s="290"/>
      <c r="Y69" s="290"/>
      <c r="Z69" s="294"/>
      <c r="AA69" s="290"/>
      <c r="AB69" s="290"/>
      <c r="AC69" s="387"/>
      <c r="AD69" s="387"/>
      <c r="AE69" s="376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</row>
    <row r="70" spans="1:73" s="99" customFormat="1" ht="39.75" customHeight="1">
      <c r="A70" s="258" t="s">
        <v>108</v>
      </c>
      <c r="B70" s="24" t="s">
        <v>116</v>
      </c>
      <c r="C70" s="41" t="s">
        <v>158</v>
      </c>
      <c r="D70" s="28" t="s">
        <v>114</v>
      </c>
      <c r="E70" s="57"/>
      <c r="F70" s="46"/>
      <c r="G70" s="46"/>
      <c r="H70" s="294"/>
      <c r="I70" s="46"/>
      <c r="J70" s="46"/>
      <c r="K70" s="49">
        <v>2</v>
      </c>
      <c r="L70" s="46">
        <v>30</v>
      </c>
      <c r="M70" s="46">
        <v>20</v>
      </c>
      <c r="N70" s="294"/>
      <c r="O70" s="290"/>
      <c r="P70" s="290"/>
      <c r="Q70" s="294"/>
      <c r="R70" s="290"/>
      <c r="S70" s="290"/>
      <c r="T70" s="294"/>
      <c r="U70" s="290"/>
      <c r="V70" s="290"/>
      <c r="W70" s="294"/>
      <c r="X70" s="290"/>
      <c r="Y70" s="290"/>
      <c r="Z70" s="294"/>
      <c r="AA70" s="290"/>
      <c r="AB70" s="290"/>
      <c r="AC70" s="464">
        <f>SUM(L70,O71)</f>
        <v>60</v>
      </c>
      <c r="AD70" s="464">
        <f>SUM(M70,P71)</f>
        <v>40</v>
      </c>
      <c r="AE70" s="374">
        <f>SUM(K70,N71)</f>
        <v>4</v>
      </c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</row>
    <row r="71" spans="1:73" s="99" customFormat="1" ht="39.75" customHeight="1">
      <c r="A71" s="258" t="s">
        <v>109</v>
      </c>
      <c r="B71" s="24" t="s">
        <v>116</v>
      </c>
      <c r="C71" s="41" t="s">
        <v>158</v>
      </c>
      <c r="D71" s="28" t="s">
        <v>114</v>
      </c>
      <c r="E71" s="57"/>
      <c r="F71" s="46"/>
      <c r="G71" s="46"/>
      <c r="H71" s="294"/>
      <c r="I71" s="46"/>
      <c r="J71" s="46"/>
      <c r="K71" s="294"/>
      <c r="L71" s="46"/>
      <c r="M71" s="46"/>
      <c r="N71" s="49">
        <v>2</v>
      </c>
      <c r="O71" s="290">
        <v>30</v>
      </c>
      <c r="P71" s="290">
        <v>20</v>
      </c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465"/>
      <c r="AD71" s="465"/>
      <c r="AE71" s="376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</row>
    <row r="72" spans="1:73" s="99" customFormat="1" ht="39.75" customHeight="1">
      <c r="A72" s="258" t="s">
        <v>9</v>
      </c>
      <c r="B72" s="24" t="s">
        <v>116</v>
      </c>
      <c r="C72" s="41" t="s">
        <v>355</v>
      </c>
      <c r="D72" s="28" t="s">
        <v>114</v>
      </c>
      <c r="E72" s="57"/>
      <c r="F72" s="290"/>
      <c r="G72" s="290"/>
      <c r="H72" s="294"/>
      <c r="I72" s="290"/>
      <c r="J72" s="290"/>
      <c r="K72" s="294"/>
      <c r="L72" s="290"/>
      <c r="M72" s="290"/>
      <c r="N72" s="294"/>
      <c r="O72" s="290"/>
      <c r="P72" s="290"/>
      <c r="Q72" s="49">
        <v>2</v>
      </c>
      <c r="R72" s="290">
        <v>15</v>
      </c>
      <c r="S72" s="290">
        <v>35</v>
      </c>
      <c r="T72" s="294"/>
      <c r="U72" s="290"/>
      <c r="V72" s="290"/>
      <c r="W72" s="294"/>
      <c r="X72" s="290"/>
      <c r="Y72" s="290"/>
      <c r="Z72" s="294"/>
      <c r="AA72" s="290"/>
      <c r="AB72" s="290"/>
      <c r="AC72" s="220">
        <f>SUM(R72)</f>
        <v>15</v>
      </c>
      <c r="AD72" s="220">
        <f>SUM(S72)</f>
        <v>35</v>
      </c>
      <c r="AE72" s="49">
        <f>SUM(Q72)</f>
        <v>2</v>
      </c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</row>
    <row r="73" spans="1:73" s="99" customFormat="1" ht="39.75" customHeight="1">
      <c r="A73" s="258" t="s">
        <v>10</v>
      </c>
      <c r="B73" s="24" t="s">
        <v>116</v>
      </c>
      <c r="C73" s="42" t="s">
        <v>350</v>
      </c>
      <c r="D73" s="28" t="s">
        <v>114</v>
      </c>
      <c r="E73" s="57"/>
      <c r="F73" s="290"/>
      <c r="G73" s="290"/>
      <c r="H73" s="294"/>
      <c r="I73" s="290"/>
      <c r="J73" s="290"/>
      <c r="K73" s="294"/>
      <c r="L73" s="290"/>
      <c r="M73" s="290"/>
      <c r="N73" s="294"/>
      <c r="O73" s="290"/>
      <c r="P73" s="290"/>
      <c r="Q73" s="49">
        <v>1</v>
      </c>
      <c r="R73" s="290">
        <v>15</v>
      </c>
      <c r="S73" s="290">
        <v>10</v>
      </c>
      <c r="T73" s="294"/>
      <c r="U73" s="290"/>
      <c r="V73" s="290"/>
      <c r="W73" s="294"/>
      <c r="X73" s="290"/>
      <c r="Y73" s="290"/>
      <c r="Z73" s="294"/>
      <c r="AA73" s="290"/>
      <c r="AB73" s="290"/>
      <c r="AC73" s="220">
        <f>SUM(R73)</f>
        <v>15</v>
      </c>
      <c r="AD73" s="220">
        <f>SUM(S73)</f>
        <v>10</v>
      </c>
      <c r="AE73" s="49">
        <f>SUM(Q73)</f>
        <v>1</v>
      </c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</row>
    <row r="74" spans="1:73" s="99" customFormat="1" ht="39.75" customHeight="1">
      <c r="A74" s="293" t="s">
        <v>313</v>
      </c>
      <c r="B74" s="23" t="s">
        <v>117</v>
      </c>
      <c r="C74" s="42" t="s">
        <v>356</v>
      </c>
      <c r="D74" s="25" t="s">
        <v>114</v>
      </c>
      <c r="E74" s="57"/>
      <c r="F74" s="290"/>
      <c r="G74" s="290"/>
      <c r="H74" s="294"/>
      <c r="I74" s="290"/>
      <c r="J74" s="290"/>
      <c r="K74" s="294"/>
      <c r="L74" s="290"/>
      <c r="M74" s="290"/>
      <c r="N74" s="294"/>
      <c r="O74" s="290"/>
      <c r="P74" s="290"/>
      <c r="Q74" s="294"/>
      <c r="R74" s="290"/>
      <c r="S74" s="290"/>
      <c r="T74" s="49">
        <v>3</v>
      </c>
      <c r="U74" s="290">
        <v>15</v>
      </c>
      <c r="V74" s="290">
        <v>60</v>
      </c>
      <c r="W74" s="294"/>
      <c r="X74" s="46"/>
      <c r="Y74" s="46"/>
      <c r="Z74" s="294"/>
      <c r="AA74" s="290"/>
      <c r="AB74" s="290"/>
      <c r="AC74" s="489">
        <f>SUM(U74,X75)</f>
        <v>30</v>
      </c>
      <c r="AD74" s="489">
        <f>SUM(V74,Y75)</f>
        <v>95</v>
      </c>
      <c r="AE74" s="374">
        <f>SUM(T74,W75)</f>
        <v>5</v>
      </c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</row>
    <row r="75" spans="1:73" s="99" customFormat="1" ht="39.75" customHeight="1">
      <c r="A75" s="293" t="s">
        <v>314</v>
      </c>
      <c r="B75" s="23" t="s">
        <v>117</v>
      </c>
      <c r="C75" s="42" t="s">
        <v>356</v>
      </c>
      <c r="D75" s="25" t="s">
        <v>313</v>
      </c>
      <c r="E75" s="57"/>
      <c r="F75" s="290"/>
      <c r="G75" s="290"/>
      <c r="H75" s="294"/>
      <c r="I75" s="290"/>
      <c r="J75" s="290"/>
      <c r="K75" s="294"/>
      <c r="L75" s="290"/>
      <c r="M75" s="290"/>
      <c r="N75" s="294"/>
      <c r="O75" s="290"/>
      <c r="P75" s="290"/>
      <c r="Q75" s="294"/>
      <c r="R75" s="290"/>
      <c r="S75" s="290"/>
      <c r="T75" s="294"/>
      <c r="U75" s="290"/>
      <c r="V75" s="290"/>
      <c r="W75" s="49">
        <v>2</v>
      </c>
      <c r="X75" s="46">
        <v>15</v>
      </c>
      <c r="Y75" s="46">
        <v>35</v>
      </c>
      <c r="Z75" s="294"/>
      <c r="AA75" s="290"/>
      <c r="AB75" s="290"/>
      <c r="AC75" s="490"/>
      <c r="AD75" s="490"/>
      <c r="AE75" s="376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</row>
    <row r="76" spans="1:73" s="99" customFormat="1" ht="39.75" customHeight="1">
      <c r="A76" s="293" t="s">
        <v>50</v>
      </c>
      <c r="B76" s="28" t="s">
        <v>116</v>
      </c>
      <c r="C76" s="42" t="s">
        <v>356</v>
      </c>
      <c r="D76" s="28" t="s">
        <v>114</v>
      </c>
      <c r="E76" s="332"/>
      <c r="F76" s="324"/>
      <c r="G76" s="324"/>
      <c r="H76" s="333"/>
      <c r="I76" s="324"/>
      <c r="J76" s="324"/>
      <c r="K76" s="333"/>
      <c r="L76" s="324"/>
      <c r="M76" s="324"/>
      <c r="N76" s="333"/>
      <c r="O76" s="324"/>
      <c r="P76" s="324"/>
      <c r="Q76" s="326">
        <v>4</v>
      </c>
      <c r="R76" s="324">
        <v>15</v>
      </c>
      <c r="S76" s="324">
        <v>95</v>
      </c>
      <c r="T76" s="333"/>
      <c r="U76" s="324"/>
      <c r="V76" s="324"/>
      <c r="W76" s="333"/>
      <c r="X76" s="324"/>
      <c r="Y76" s="324"/>
      <c r="Z76" s="333"/>
      <c r="AA76" s="324"/>
      <c r="AB76" s="324"/>
      <c r="AC76" s="246">
        <f>SUM(R76)</f>
        <v>15</v>
      </c>
      <c r="AD76" s="246">
        <f>SUM(S76)</f>
        <v>95</v>
      </c>
      <c r="AE76" s="49">
        <f>SUM(Q76)</f>
        <v>4</v>
      </c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  <c r="BS76" s="105"/>
      <c r="BT76" s="105"/>
      <c r="BU76" s="105"/>
    </row>
    <row r="77" spans="1:73" s="99" customFormat="1" ht="39.75" customHeight="1">
      <c r="A77" s="396" t="s">
        <v>283</v>
      </c>
      <c r="B77" s="397"/>
      <c r="C77" s="397"/>
      <c r="D77" s="397"/>
      <c r="E77" s="505">
        <f>SUM(AE78:AE83)</f>
        <v>10</v>
      </c>
      <c r="F77" s="505"/>
      <c r="G77" s="505"/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05"/>
      <c r="V77" s="505"/>
      <c r="W77" s="505"/>
      <c r="X77" s="505"/>
      <c r="Y77" s="505"/>
      <c r="Z77" s="505"/>
      <c r="AA77" s="505"/>
      <c r="AB77" s="505"/>
      <c r="AC77" s="331"/>
      <c r="AD77" s="331"/>
      <c r="AE77" s="330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</row>
    <row r="78" spans="1:73" s="99" customFormat="1" ht="39.75" customHeight="1">
      <c r="A78" s="292" t="s">
        <v>401</v>
      </c>
      <c r="B78" s="28" t="s">
        <v>116</v>
      </c>
      <c r="C78" s="42" t="s">
        <v>121</v>
      </c>
      <c r="D78" s="27" t="s">
        <v>114</v>
      </c>
      <c r="E78" s="58"/>
      <c r="F78" s="325"/>
      <c r="G78" s="325"/>
      <c r="H78" s="58"/>
      <c r="I78" s="325"/>
      <c r="J78" s="325"/>
      <c r="K78" s="327">
        <v>2</v>
      </c>
      <c r="L78" s="325">
        <v>15</v>
      </c>
      <c r="M78" s="325">
        <v>35</v>
      </c>
      <c r="N78" s="58"/>
      <c r="O78" s="325"/>
      <c r="P78" s="325"/>
      <c r="Q78" s="58"/>
      <c r="R78" s="325"/>
      <c r="S78" s="325"/>
      <c r="T78" s="58"/>
      <c r="U78" s="325"/>
      <c r="V78" s="325"/>
      <c r="W78" s="58"/>
      <c r="X78" s="325"/>
      <c r="Y78" s="325"/>
      <c r="Z78" s="58"/>
      <c r="AA78" s="325"/>
      <c r="AB78" s="325"/>
      <c r="AC78" s="246">
        <f>SUM(L78)</f>
        <v>15</v>
      </c>
      <c r="AD78" s="246">
        <f>SUM(M78)</f>
        <v>35</v>
      </c>
      <c r="AE78" s="49">
        <f>SUM(K78)</f>
        <v>2</v>
      </c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</row>
    <row r="79" spans="1:73" s="99" customFormat="1" ht="39.75" customHeight="1">
      <c r="A79" s="292" t="s">
        <v>12</v>
      </c>
      <c r="B79" s="28" t="s">
        <v>116</v>
      </c>
      <c r="C79" s="42" t="s">
        <v>122</v>
      </c>
      <c r="D79" s="27" t="s">
        <v>114</v>
      </c>
      <c r="E79" s="294"/>
      <c r="F79" s="290"/>
      <c r="G79" s="290"/>
      <c r="H79" s="49">
        <v>2</v>
      </c>
      <c r="I79" s="290">
        <v>20</v>
      </c>
      <c r="J79" s="290">
        <v>30</v>
      </c>
      <c r="K79" s="294"/>
      <c r="L79" s="45"/>
      <c r="M79" s="290"/>
      <c r="N79" s="294"/>
      <c r="O79" s="290"/>
      <c r="P79" s="290"/>
      <c r="Q79" s="294"/>
      <c r="R79" s="290"/>
      <c r="S79" s="290"/>
      <c r="T79" s="294"/>
      <c r="U79" s="290"/>
      <c r="V79" s="290"/>
      <c r="W79" s="294"/>
      <c r="X79" s="290"/>
      <c r="Y79" s="290"/>
      <c r="Z79" s="294"/>
      <c r="AA79" s="290"/>
      <c r="AB79" s="290"/>
      <c r="AC79" s="246">
        <f>SUM(I79)</f>
        <v>20</v>
      </c>
      <c r="AD79" s="246">
        <f>SUM(J79)</f>
        <v>30</v>
      </c>
      <c r="AE79" s="49">
        <f>SUM(H79)</f>
        <v>2</v>
      </c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</row>
    <row r="80" spans="1:73" s="99" customFormat="1" ht="39.75" customHeight="1">
      <c r="A80" s="292" t="s">
        <v>111</v>
      </c>
      <c r="B80" s="28" t="s">
        <v>116</v>
      </c>
      <c r="C80" s="41" t="s">
        <v>156</v>
      </c>
      <c r="D80" s="27" t="s">
        <v>114</v>
      </c>
      <c r="E80" s="49">
        <v>2</v>
      </c>
      <c r="F80" s="46">
        <v>20</v>
      </c>
      <c r="G80" s="46">
        <v>30</v>
      </c>
      <c r="H80" s="294"/>
      <c r="I80" s="46"/>
      <c r="J80" s="46"/>
      <c r="K80" s="294"/>
      <c r="L80" s="290"/>
      <c r="M80" s="290"/>
      <c r="N80" s="294"/>
      <c r="O80" s="290"/>
      <c r="P80" s="290"/>
      <c r="Q80" s="294"/>
      <c r="R80" s="290"/>
      <c r="S80" s="290"/>
      <c r="T80" s="294"/>
      <c r="U80" s="290"/>
      <c r="V80" s="290"/>
      <c r="W80" s="294"/>
      <c r="X80" s="290"/>
      <c r="Y80" s="290"/>
      <c r="Z80" s="294"/>
      <c r="AA80" s="290"/>
      <c r="AB80" s="290"/>
      <c r="AC80" s="386">
        <f>SUM(F80,I81)</f>
        <v>40</v>
      </c>
      <c r="AD80" s="464">
        <f>SUM(G80,J81)</f>
        <v>35</v>
      </c>
      <c r="AE80" s="374">
        <f>SUM(E80,H81)</f>
        <v>3</v>
      </c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</row>
    <row r="81" spans="1:73" s="99" customFormat="1" ht="39.75" customHeight="1">
      <c r="A81" s="292" t="s">
        <v>112</v>
      </c>
      <c r="B81" s="28" t="s">
        <v>116</v>
      </c>
      <c r="C81" s="41" t="s">
        <v>156</v>
      </c>
      <c r="D81" s="27" t="s">
        <v>111</v>
      </c>
      <c r="E81" s="294"/>
      <c r="F81" s="61"/>
      <c r="G81" s="46"/>
      <c r="H81" s="49">
        <v>1</v>
      </c>
      <c r="I81" s="46">
        <v>20</v>
      </c>
      <c r="J81" s="46">
        <v>5</v>
      </c>
      <c r="K81" s="294"/>
      <c r="L81" s="290"/>
      <c r="M81" s="290"/>
      <c r="N81" s="294"/>
      <c r="O81" s="290"/>
      <c r="P81" s="290"/>
      <c r="Q81" s="294"/>
      <c r="R81" s="290"/>
      <c r="S81" s="290"/>
      <c r="T81" s="294"/>
      <c r="U81" s="290"/>
      <c r="V81" s="290"/>
      <c r="W81" s="294"/>
      <c r="X81" s="290"/>
      <c r="Y81" s="290"/>
      <c r="Z81" s="294"/>
      <c r="AA81" s="290"/>
      <c r="AB81" s="290"/>
      <c r="AC81" s="387"/>
      <c r="AD81" s="465"/>
      <c r="AE81" s="376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</row>
    <row r="82" spans="1:73" s="99" customFormat="1" ht="39.75" customHeight="1">
      <c r="A82" s="292" t="s">
        <v>361</v>
      </c>
      <c r="B82" s="28" t="s">
        <v>116</v>
      </c>
      <c r="C82" s="42" t="s">
        <v>123</v>
      </c>
      <c r="D82" s="27" t="s">
        <v>26</v>
      </c>
      <c r="E82" s="294"/>
      <c r="F82" s="290"/>
      <c r="G82" s="290"/>
      <c r="H82" s="294"/>
      <c r="I82" s="290"/>
      <c r="J82" s="290"/>
      <c r="K82" s="49">
        <v>1</v>
      </c>
      <c r="L82" s="290">
        <v>15</v>
      </c>
      <c r="M82" s="290">
        <v>10</v>
      </c>
      <c r="N82" s="294"/>
      <c r="O82" s="290"/>
      <c r="P82" s="290"/>
      <c r="Q82" s="294"/>
      <c r="R82" s="290"/>
      <c r="S82" s="290"/>
      <c r="T82" s="294"/>
      <c r="U82" s="290"/>
      <c r="V82" s="290"/>
      <c r="W82" s="294"/>
      <c r="X82" s="290"/>
      <c r="Y82" s="290"/>
      <c r="Z82" s="294"/>
      <c r="AA82" s="290"/>
      <c r="AB82" s="290"/>
      <c r="AC82" s="220">
        <f>SUM(L82)</f>
        <v>15</v>
      </c>
      <c r="AD82" s="220">
        <f>SUM(M82)</f>
        <v>10</v>
      </c>
      <c r="AE82" s="49">
        <f>SUM(K82)</f>
        <v>1</v>
      </c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</row>
    <row r="83" spans="1:73" s="99" customFormat="1" ht="39.75" customHeight="1">
      <c r="A83" s="292" t="s">
        <v>26</v>
      </c>
      <c r="B83" s="28" t="s">
        <v>116</v>
      </c>
      <c r="C83" s="42" t="s">
        <v>123</v>
      </c>
      <c r="D83" s="27" t="s">
        <v>114</v>
      </c>
      <c r="E83" s="294"/>
      <c r="F83" s="290"/>
      <c r="G83" s="290"/>
      <c r="H83" s="49">
        <v>2</v>
      </c>
      <c r="I83" s="290">
        <v>15</v>
      </c>
      <c r="J83" s="290">
        <v>35</v>
      </c>
      <c r="K83" s="294"/>
      <c r="L83" s="290"/>
      <c r="M83" s="290"/>
      <c r="N83" s="294"/>
      <c r="O83" s="290"/>
      <c r="P83" s="290"/>
      <c r="Q83" s="294"/>
      <c r="R83" s="290"/>
      <c r="S83" s="290"/>
      <c r="T83" s="294"/>
      <c r="U83" s="290"/>
      <c r="V83" s="290"/>
      <c r="W83" s="294"/>
      <c r="X83" s="290"/>
      <c r="Y83" s="290"/>
      <c r="Z83" s="294"/>
      <c r="AA83" s="290"/>
      <c r="AB83" s="290"/>
      <c r="AC83" s="220">
        <f>SUM(I83)</f>
        <v>15</v>
      </c>
      <c r="AD83" s="220">
        <f>SUM(J83)</f>
        <v>35</v>
      </c>
      <c r="AE83" s="49">
        <f>SUM(H83)</f>
        <v>2</v>
      </c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</row>
    <row r="84" spans="1:73" s="99" customFormat="1" ht="39.75" customHeight="1">
      <c r="A84" s="495" t="s">
        <v>371</v>
      </c>
      <c r="B84" s="496"/>
      <c r="C84" s="496"/>
      <c r="D84" s="496"/>
      <c r="E84" s="496"/>
      <c r="F84" s="496"/>
      <c r="G84" s="496"/>
      <c r="H84" s="496"/>
      <c r="I84" s="496"/>
      <c r="J84" s="496"/>
      <c r="K84" s="496"/>
      <c r="L84" s="496"/>
      <c r="M84" s="496"/>
      <c r="N84" s="496"/>
      <c r="O84" s="496"/>
      <c r="P84" s="496"/>
      <c r="Q84" s="496"/>
      <c r="R84" s="496"/>
      <c r="S84" s="496"/>
      <c r="T84" s="496"/>
      <c r="U84" s="496"/>
      <c r="V84" s="496"/>
      <c r="W84" s="496"/>
      <c r="X84" s="496"/>
      <c r="Y84" s="496"/>
      <c r="Z84" s="496"/>
      <c r="AA84" s="496"/>
      <c r="AB84" s="496"/>
      <c r="AC84" s="496"/>
      <c r="AD84" s="496"/>
      <c r="AE84" s="497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</row>
    <row r="85" spans="1:73" s="111" customFormat="1" ht="21.75" customHeight="1">
      <c r="A85" s="396"/>
      <c r="B85" s="397"/>
      <c r="C85" s="397"/>
      <c r="D85" s="398"/>
      <c r="E85" s="106"/>
      <c r="F85" s="107"/>
      <c r="G85" s="107"/>
      <c r="H85" s="107"/>
      <c r="I85" s="107"/>
      <c r="J85" s="107"/>
      <c r="K85" s="107">
        <v>2</v>
      </c>
      <c r="L85" s="107"/>
      <c r="M85" s="107"/>
      <c r="N85" s="107">
        <v>3</v>
      </c>
      <c r="O85" s="107"/>
      <c r="P85" s="107"/>
      <c r="Q85" s="107">
        <v>4</v>
      </c>
      <c r="R85" s="107"/>
      <c r="S85" s="107"/>
      <c r="T85" s="107">
        <v>6</v>
      </c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>
        <f>SUM(E85,H85,K85,N85,Q85,T85,W85,Z85)</f>
        <v>15</v>
      </c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</row>
    <row r="86" spans="1:73" s="99" customFormat="1" ht="27" customHeight="1">
      <c r="A86" s="380"/>
      <c r="B86" s="381"/>
      <c r="C86" s="381"/>
      <c r="D86" s="382"/>
      <c r="E86" s="402" t="s">
        <v>137</v>
      </c>
      <c r="F86" s="403"/>
      <c r="G86" s="403"/>
      <c r="H86" s="403"/>
      <c r="I86" s="403"/>
      <c r="J86" s="403"/>
      <c r="K86" s="403"/>
      <c r="L86" s="403"/>
      <c r="M86" s="403"/>
      <c r="N86" s="403"/>
      <c r="O86" s="403"/>
      <c r="P86" s="404"/>
      <c r="Q86" s="402" t="s">
        <v>138</v>
      </c>
      <c r="R86" s="403"/>
      <c r="S86" s="403"/>
      <c r="T86" s="403"/>
      <c r="U86" s="403"/>
      <c r="V86" s="403"/>
      <c r="W86" s="403"/>
      <c r="X86" s="403"/>
      <c r="Y86" s="403"/>
      <c r="Z86" s="403"/>
      <c r="AA86" s="403"/>
      <c r="AB86" s="404"/>
      <c r="AC86" s="51"/>
      <c r="AD86" s="51"/>
      <c r="AE86" s="97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</row>
    <row r="87" spans="1:73" s="99" customFormat="1" ht="39.75" customHeight="1">
      <c r="A87" s="211" t="s">
        <v>124</v>
      </c>
      <c r="B87" s="225" t="s">
        <v>117</v>
      </c>
      <c r="C87" s="229" t="s">
        <v>126</v>
      </c>
      <c r="D87" s="229" t="s">
        <v>114</v>
      </c>
      <c r="E87" s="418" t="s">
        <v>368</v>
      </c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52">
        <v>15</v>
      </c>
      <c r="AD87" s="52">
        <v>35</v>
      </c>
      <c r="AE87" s="97">
        <v>2</v>
      </c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</row>
    <row r="88" spans="1:73" s="99" customFormat="1" ht="39.75" customHeight="1">
      <c r="A88" s="211" t="s">
        <v>125</v>
      </c>
      <c r="B88" s="227" t="s">
        <v>117</v>
      </c>
      <c r="C88" s="229" t="s">
        <v>126</v>
      </c>
      <c r="D88" s="229" t="s">
        <v>124</v>
      </c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22" t="s">
        <v>368</v>
      </c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52">
        <v>15</v>
      </c>
      <c r="AD88" s="52">
        <v>60</v>
      </c>
      <c r="AE88" s="97">
        <v>3</v>
      </c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</row>
    <row r="89" spans="1:73" s="99" customFormat="1" ht="39.75" customHeight="1">
      <c r="A89" s="216" t="s">
        <v>359</v>
      </c>
      <c r="B89" s="225" t="s">
        <v>116</v>
      </c>
      <c r="C89" s="232" t="s">
        <v>127</v>
      </c>
      <c r="D89" s="229" t="s">
        <v>360</v>
      </c>
      <c r="E89" s="418" t="s">
        <v>368</v>
      </c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52">
        <v>15</v>
      </c>
      <c r="AD89" s="52">
        <v>35</v>
      </c>
      <c r="AE89" s="97">
        <v>2</v>
      </c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</row>
    <row r="90" spans="1:73" s="99" customFormat="1" ht="39.75" customHeight="1">
      <c r="A90" s="211" t="s">
        <v>113</v>
      </c>
      <c r="B90" s="225" t="s">
        <v>116</v>
      </c>
      <c r="C90" s="229" t="s">
        <v>128</v>
      </c>
      <c r="D90" s="227" t="s">
        <v>114</v>
      </c>
      <c r="E90" s="418" t="s">
        <v>368</v>
      </c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52">
        <v>15</v>
      </c>
      <c r="AD90" s="52">
        <v>35</v>
      </c>
      <c r="AE90" s="97">
        <v>2</v>
      </c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</row>
    <row r="91" spans="1:73" s="99" customFormat="1" ht="39.75" customHeight="1">
      <c r="A91" s="216" t="s">
        <v>403</v>
      </c>
      <c r="B91" s="229" t="s">
        <v>115</v>
      </c>
      <c r="C91" s="229" t="s">
        <v>119</v>
      </c>
      <c r="D91" s="232" t="s">
        <v>114</v>
      </c>
      <c r="E91" s="418" t="s">
        <v>368</v>
      </c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8"/>
      <c r="AB91" s="418"/>
      <c r="AC91" s="52">
        <v>15</v>
      </c>
      <c r="AD91" s="52">
        <v>10</v>
      </c>
      <c r="AE91" s="97">
        <v>1</v>
      </c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</row>
    <row r="92" spans="1:73" s="99" customFormat="1" ht="39.75" customHeight="1">
      <c r="A92" s="216" t="s">
        <v>404</v>
      </c>
      <c r="B92" s="225" t="s">
        <v>115</v>
      </c>
      <c r="C92" s="229" t="s">
        <v>119</v>
      </c>
      <c r="D92" s="232" t="s">
        <v>403</v>
      </c>
      <c r="E92" s="418"/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22" t="s">
        <v>368</v>
      </c>
      <c r="R92" s="422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  <c r="AC92" s="52">
        <v>15</v>
      </c>
      <c r="AD92" s="52">
        <v>10</v>
      </c>
      <c r="AE92" s="97">
        <v>1</v>
      </c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</row>
    <row r="93" spans="1:73" s="99" customFormat="1" ht="39.75" customHeight="1">
      <c r="A93" s="284" t="s">
        <v>408</v>
      </c>
      <c r="B93" s="229" t="s">
        <v>115</v>
      </c>
      <c r="C93" s="229" t="s">
        <v>119</v>
      </c>
      <c r="D93" s="232" t="s">
        <v>114</v>
      </c>
      <c r="E93" s="418" t="s">
        <v>368</v>
      </c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26"/>
      <c r="R93" s="427"/>
      <c r="S93" s="427"/>
      <c r="T93" s="427"/>
      <c r="U93" s="427"/>
      <c r="V93" s="427"/>
      <c r="W93" s="427"/>
      <c r="X93" s="427"/>
      <c r="Y93" s="427"/>
      <c r="Z93" s="427"/>
      <c r="AA93" s="427"/>
      <c r="AB93" s="428"/>
      <c r="AC93" s="52">
        <v>15</v>
      </c>
      <c r="AD93" s="52">
        <v>35</v>
      </c>
      <c r="AE93" s="97">
        <v>2</v>
      </c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</row>
    <row r="94" spans="1:73" s="99" customFormat="1" ht="39.75" customHeight="1">
      <c r="A94" s="284" t="s">
        <v>409</v>
      </c>
      <c r="B94" s="225" t="s">
        <v>115</v>
      </c>
      <c r="C94" s="229" t="s">
        <v>119</v>
      </c>
      <c r="D94" s="232" t="s">
        <v>408</v>
      </c>
      <c r="E94" s="423"/>
      <c r="F94" s="424"/>
      <c r="G94" s="424"/>
      <c r="H94" s="424"/>
      <c r="I94" s="424"/>
      <c r="J94" s="424"/>
      <c r="K94" s="424"/>
      <c r="L94" s="424"/>
      <c r="M94" s="424"/>
      <c r="N94" s="424"/>
      <c r="O94" s="424"/>
      <c r="P94" s="425"/>
      <c r="Q94" s="418" t="s">
        <v>368</v>
      </c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52">
        <v>15</v>
      </c>
      <c r="AD94" s="52">
        <v>35</v>
      </c>
      <c r="AE94" s="97">
        <v>2</v>
      </c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</row>
    <row r="95" spans="1:73" s="99" customFormat="1" ht="39.75" customHeight="1">
      <c r="A95" s="216" t="s">
        <v>398</v>
      </c>
      <c r="B95" s="225" t="s">
        <v>116</v>
      </c>
      <c r="C95" s="229" t="s">
        <v>119</v>
      </c>
      <c r="D95" s="232" t="s">
        <v>114</v>
      </c>
      <c r="E95" s="418" t="s">
        <v>368</v>
      </c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  <c r="AA95" s="418"/>
      <c r="AB95" s="418"/>
      <c r="AC95" s="52">
        <v>15</v>
      </c>
      <c r="AD95" s="52">
        <v>10</v>
      </c>
      <c r="AE95" s="97">
        <v>1</v>
      </c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</row>
    <row r="96" spans="1:73" s="99" customFormat="1" ht="39.75" customHeight="1">
      <c r="A96" s="216" t="s">
        <v>399</v>
      </c>
      <c r="B96" s="225" t="s">
        <v>116</v>
      </c>
      <c r="C96" s="229" t="s">
        <v>119</v>
      </c>
      <c r="D96" s="229" t="s">
        <v>398</v>
      </c>
      <c r="E96" s="418"/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18" t="s">
        <v>368</v>
      </c>
      <c r="R96" s="418"/>
      <c r="S96" s="418"/>
      <c r="T96" s="418"/>
      <c r="U96" s="418"/>
      <c r="V96" s="418"/>
      <c r="W96" s="418"/>
      <c r="X96" s="418"/>
      <c r="Y96" s="418"/>
      <c r="Z96" s="418"/>
      <c r="AA96" s="418"/>
      <c r="AB96" s="418"/>
      <c r="AC96" s="52">
        <v>15</v>
      </c>
      <c r="AD96" s="52">
        <v>10</v>
      </c>
      <c r="AE96" s="97">
        <v>1</v>
      </c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</row>
    <row r="97" spans="1:73" s="99" customFormat="1" ht="39.75" customHeight="1">
      <c r="A97" s="211" t="s">
        <v>14</v>
      </c>
      <c r="B97" s="227" t="s">
        <v>116</v>
      </c>
      <c r="C97" s="232" t="s">
        <v>139</v>
      </c>
      <c r="D97" s="229" t="s">
        <v>114</v>
      </c>
      <c r="E97" s="418" t="s">
        <v>368</v>
      </c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  <c r="AA97" s="418"/>
      <c r="AB97" s="418"/>
      <c r="AC97" s="52">
        <v>15</v>
      </c>
      <c r="AD97" s="52">
        <v>60</v>
      </c>
      <c r="AE97" s="97">
        <v>3</v>
      </c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</row>
    <row r="98" spans="1:73" s="99" customFormat="1" ht="39.75" customHeight="1">
      <c r="A98" s="235" t="s">
        <v>195</v>
      </c>
      <c r="B98" s="230" t="s">
        <v>116</v>
      </c>
      <c r="C98" s="233" t="s">
        <v>129</v>
      </c>
      <c r="D98" s="233" t="s">
        <v>114</v>
      </c>
      <c r="E98" s="418" t="s">
        <v>368</v>
      </c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52">
        <v>15</v>
      </c>
      <c r="AD98" s="52">
        <v>60</v>
      </c>
      <c r="AE98" s="97">
        <v>3</v>
      </c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</row>
    <row r="99" spans="1:73" s="99" customFormat="1" ht="39.75" customHeight="1">
      <c r="A99" s="211" t="s">
        <v>140</v>
      </c>
      <c r="B99" s="227" t="s">
        <v>116</v>
      </c>
      <c r="C99" s="232" t="s">
        <v>395</v>
      </c>
      <c r="D99" s="229" t="s">
        <v>114</v>
      </c>
      <c r="E99" s="418" t="s">
        <v>368</v>
      </c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  <c r="AA99" s="418"/>
      <c r="AB99" s="418"/>
      <c r="AC99" s="52">
        <v>15</v>
      </c>
      <c r="AD99" s="52">
        <v>35</v>
      </c>
      <c r="AE99" s="97">
        <v>2</v>
      </c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</row>
    <row r="100" spans="1:73" s="99" customFormat="1" ht="39.75" customHeight="1">
      <c r="A100" s="211" t="s">
        <v>141</v>
      </c>
      <c r="B100" s="227" t="s">
        <v>116</v>
      </c>
      <c r="C100" s="232" t="s">
        <v>395</v>
      </c>
      <c r="D100" s="229" t="s">
        <v>143</v>
      </c>
      <c r="E100" s="418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 t="s">
        <v>368</v>
      </c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52">
        <v>15</v>
      </c>
      <c r="AD100" s="52">
        <v>35</v>
      </c>
      <c r="AE100" s="97">
        <v>2</v>
      </c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</row>
    <row r="101" spans="1:73" s="99" customFormat="1" ht="39.75" customHeight="1">
      <c r="A101" s="218" t="s">
        <v>426</v>
      </c>
      <c r="B101" s="226" t="s">
        <v>116</v>
      </c>
      <c r="C101" s="234" t="s">
        <v>146</v>
      </c>
      <c r="D101" s="233" t="s">
        <v>114</v>
      </c>
      <c r="E101" s="418" t="s">
        <v>368</v>
      </c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52">
        <v>15</v>
      </c>
      <c r="AD101" s="52">
        <v>60</v>
      </c>
      <c r="AE101" s="97">
        <v>3</v>
      </c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</row>
    <row r="102" spans="1:73" s="99" customFormat="1" ht="39.75" customHeight="1">
      <c r="A102" s="218" t="s">
        <v>427</v>
      </c>
      <c r="B102" s="226" t="s">
        <v>116</v>
      </c>
      <c r="C102" s="234" t="s">
        <v>146</v>
      </c>
      <c r="D102" s="233" t="s">
        <v>426</v>
      </c>
      <c r="E102" s="423"/>
      <c r="F102" s="424"/>
      <c r="G102" s="424"/>
      <c r="H102" s="424"/>
      <c r="I102" s="424"/>
      <c r="J102" s="424"/>
      <c r="K102" s="424"/>
      <c r="L102" s="424"/>
      <c r="M102" s="424"/>
      <c r="N102" s="424"/>
      <c r="O102" s="424"/>
      <c r="P102" s="425"/>
      <c r="Q102" s="418" t="s">
        <v>368</v>
      </c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52">
        <v>15</v>
      </c>
      <c r="AD102" s="52">
        <v>60</v>
      </c>
      <c r="AE102" s="97">
        <v>3</v>
      </c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</row>
    <row r="103" spans="1:73" s="99" customFormat="1" ht="39.75" customHeight="1">
      <c r="A103" s="216" t="s">
        <v>15</v>
      </c>
      <c r="B103" s="225" t="s">
        <v>116</v>
      </c>
      <c r="C103" s="229" t="s">
        <v>122</v>
      </c>
      <c r="D103" s="229" t="s">
        <v>114</v>
      </c>
      <c r="E103" s="418" t="s">
        <v>368</v>
      </c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  <c r="AB103" s="418"/>
      <c r="AC103" s="52">
        <v>30</v>
      </c>
      <c r="AD103" s="52">
        <v>45</v>
      </c>
      <c r="AE103" s="97">
        <v>3</v>
      </c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05"/>
      <c r="BT103" s="105"/>
      <c r="BU103" s="105"/>
    </row>
    <row r="104" spans="1:73" s="99" customFormat="1" ht="39.75" customHeight="1">
      <c r="A104" s="216" t="s">
        <v>16</v>
      </c>
      <c r="B104" s="225" t="s">
        <v>116</v>
      </c>
      <c r="C104" s="232" t="s">
        <v>147</v>
      </c>
      <c r="D104" s="229" t="s">
        <v>114</v>
      </c>
      <c r="E104" s="418"/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22" t="s">
        <v>368</v>
      </c>
      <c r="R104" s="422"/>
      <c r="S104" s="422"/>
      <c r="T104" s="422"/>
      <c r="U104" s="422"/>
      <c r="V104" s="422"/>
      <c r="W104" s="422"/>
      <c r="X104" s="422"/>
      <c r="Y104" s="422"/>
      <c r="Z104" s="422"/>
      <c r="AA104" s="422"/>
      <c r="AB104" s="422"/>
      <c r="AC104" s="52">
        <v>30</v>
      </c>
      <c r="AD104" s="52">
        <v>45</v>
      </c>
      <c r="AE104" s="97">
        <v>3</v>
      </c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</row>
    <row r="105" spans="1:73" s="99" customFormat="1" ht="39.75" customHeight="1">
      <c r="A105" s="216" t="s">
        <v>17</v>
      </c>
      <c r="B105" s="225" t="s">
        <v>116</v>
      </c>
      <c r="C105" s="229" t="s">
        <v>130</v>
      </c>
      <c r="D105" s="229" t="s">
        <v>114</v>
      </c>
      <c r="E105" s="418"/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22" t="s">
        <v>368</v>
      </c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52">
        <v>30</v>
      </c>
      <c r="AD105" s="52">
        <v>45</v>
      </c>
      <c r="AE105" s="97">
        <v>3</v>
      </c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  <c r="BS105" s="105"/>
      <c r="BT105" s="105"/>
      <c r="BU105" s="105"/>
    </row>
    <row r="106" spans="1:73" s="99" customFormat="1" ht="39.75" customHeight="1">
      <c r="A106" s="216" t="s">
        <v>18</v>
      </c>
      <c r="B106" s="225" t="s">
        <v>116</v>
      </c>
      <c r="C106" s="232" t="s">
        <v>149</v>
      </c>
      <c r="D106" s="229" t="s">
        <v>114</v>
      </c>
      <c r="E106" s="418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18" t="s">
        <v>368</v>
      </c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52">
        <v>15</v>
      </c>
      <c r="AD106" s="52">
        <v>60</v>
      </c>
      <c r="AE106" s="97">
        <v>3</v>
      </c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  <c r="BS106" s="105"/>
      <c r="BT106" s="105"/>
      <c r="BU106" s="105"/>
    </row>
    <row r="107" spans="1:73" s="99" customFormat="1" ht="39.75" customHeight="1">
      <c r="A107" s="216" t="s">
        <v>19</v>
      </c>
      <c r="B107" s="227" t="s">
        <v>116</v>
      </c>
      <c r="C107" s="232" t="s">
        <v>194</v>
      </c>
      <c r="D107" s="229" t="s">
        <v>114</v>
      </c>
      <c r="E107" s="418"/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22" t="s">
        <v>368</v>
      </c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52">
        <v>15</v>
      </c>
      <c r="AD107" s="52">
        <v>60</v>
      </c>
      <c r="AE107" s="97">
        <v>3</v>
      </c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</row>
    <row r="108" spans="1:73" s="99" customFormat="1" ht="39.75" customHeight="1">
      <c r="A108" s="211" t="s">
        <v>132</v>
      </c>
      <c r="B108" s="225" t="s">
        <v>116</v>
      </c>
      <c r="C108" s="229" t="s">
        <v>131</v>
      </c>
      <c r="D108" s="229" t="s">
        <v>114</v>
      </c>
      <c r="E108" s="418" t="s">
        <v>368</v>
      </c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52">
        <v>30</v>
      </c>
      <c r="AD108" s="52">
        <v>45</v>
      </c>
      <c r="AE108" s="97">
        <v>3</v>
      </c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  <c r="BS108" s="105"/>
      <c r="BT108" s="105"/>
      <c r="BU108" s="105"/>
    </row>
    <row r="109" spans="1:73" s="99" customFormat="1" ht="39.75" customHeight="1">
      <c r="A109" s="211" t="s">
        <v>133</v>
      </c>
      <c r="B109" s="225" t="s">
        <v>116</v>
      </c>
      <c r="C109" s="229" t="s">
        <v>131</v>
      </c>
      <c r="D109" s="229" t="s">
        <v>132</v>
      </c>
      <c r="E109" s="418"/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22" t="s">
        <v>368</v>
      </c>
      <c r="R109" s="422"/>
      <c r="S109" s="422"/>
      <c r="T109" s="422"/>
      <c r="U109" s="422"/>
      <c r="V109" s="422"/>
      <c r="W109" s="422"/>
      <c r="X109" s="422"/>
      <c r="Y109" s="422"/>
      <c r="Z109" s="422"/>
      <c r="AA109" s="422"/>
      <c r="AB109" s="422"/>
      <c r="AC109" s="52">
        <v>30</v>
      </c>
      <c r="AD109" s="52">
        <v>70</v>
      </c>
      <c r="AE109" s="97">
        <v>4</v>
      </c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  <c r="BS109" s="105"/>
      <c r="BT109" s="105"/>
      <c r="BU109" s="105"/>
    </row>
    <row r="110" spans="1:73" s="99" customFormat="1" ht="39.75" customHeight="1">
      <c r="A110" s="211" t="s">
        <v>20</v>
      </c>
      <c r="B110" s="225" t="s">
        <v>116</v>
      </c>
      <c r="C110" s="232" t="s">
        <v>396</v>
      </c>
      <c r="D110" s="229" t="s">
        <v>114</v>
      </c>
      <c r="E110" s="418" t="s">
        <v>368</v>
      </c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52">
        <v>15</v>
      </c>
      <c r="AD110" s="52">
        <v>35</v>
      </c>
      <c r="AE110" s="97">
        <v>2</v>
      </c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  <c r="BS110" s="105"/>
      <c r="BT110" s="105"/>
      <c r="BU110" s="105"/>
    </row>
    <row r="111" spans="1:73" s="99" customFormat="1" ht="39.75" customHeight="1">
      <c r="A111" s="217" t="s">
        <v>428</v>
      </c>
      <c r="B111" s="225" t="s">
        <v>116</v>
      </c>
      <c r="C111" s="229" t="s">
        <v>134</v>
      </c>
      <c r="D111" s="229" t="s">
        <v>325</v>
      </c>
      <c r="E111" s="418"/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22" t="s">
        <v>368</v>
      </c>
      <c r="R111" s="422"/>
      <c r="S111" s="422"/>
      <c r="T111" s="422"/>
      <c r="U111" s="422"/>
      <c r="V111" s="422"/>
      <c r="W111" s="422"/>
      <c r="X111" s="422"/>
      <c r="Y111" s="422"/>
      <c r="Z111" s="422"/>
      <c r="AA111" s="422"/>
      <c r="AB111" s="422"/>
      <c r="AC111" s="52">
        <v>30</v>
      </c>
      <c r="AD111" s="52">
        <v>20</v>
      </c>
      <c r="AE111" s="97">
        <v>2</v>
      </c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  <c r="BS111" s="105"/>
      <c r="BT111" s="105"/>
      <c r="BU111" s="105"/>
    </row>
    <row r="112" spans="1:73" s="99" customFormat="1" ht="39.75" customHeight="1">
      <c r="A112" s="235" t="s">
        <v>251</v>
      </c>
      <c r="B112" s="225" t="s">
        <v>116</v>
      </c>
      <c r="C112" s="229" t="s">
        <v>135</v>
      </c>
      <c r="D112" s="229" t="s">
        <v>114</v>
      </c>
      <c r="E112" s="418" t="s">
        <v>368</v>
      </c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52">
        <v>15</v>
      </c>
      <c r="AD112" s="52">
        <v>35</v>
      </c>
      <c r="AE112" s="97">
        <v>2</v>
      </c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  <c r="BS112" s="105"/>
      <c r="BT112" s="105"/>
      <c r="BU112" s="105"/>
    </row>
    <row r="113" spans="1:73" s="99" customFormat="1" ht="39.75" customHeight="1">
      <c r="A113" s="235" t="s">
        <v>252</v>
      </c>
      <c r="B113" s="225" t="s">
        <v>116</v>
      </c>
      <c r="C113" s="229" t="s">
        <v>135</v>
      </c>
      <c r="D113" s="229" t="s">
        <v>150</v>
      </c>
      <c r="E113" s="418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22" t="s">
        <v>368</v>
      </c>
      <c r="R113" s="422"/>
      <c r="S113" s="422"/>
      <c r="T113" s="422"/>
      <c r="U113" s="422"/>
      <c r="V113" s="422"/>
      <c r="W113" s="422"/>
      <c r="X113" s="422"/>
      <c r="Y113" s="422"/>
      <c r="Z113" s="422"/>
      <c r="AA113" s="422"/>
      <c r="AB113" s="422"/>
      <c r="AC113" s="52">
        <v>15</v>
      </c>
      <c r="AD113" s="52">
        <v>35</v>
      </c>
      <c r="AE113" s="97">
        <v>2</v>
      </c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  <c r="BS113" s="105"/>
      <c r="BT113" s="105"/>
      <c r="BU113" s="105"/>
    </row>
    <row r="114" spans="1:73" s="99" customFormat="1" ht="39.75" customHeight="1">
      <c r="A114" s="235" t="s">
        <v>249</v>
      </c>
      <c r="B114" s="225" t="s">
        <v>116</v>
      </c>
      <c r="C114" s="234" t="s">
        <v>151</v>
      </c>
      <c r="D114" s="229" t="s">
        <v>114</v>
      </c>
      <c r="E114" s="418"/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22" t="s">
        <v>368</v>
      </c>
      <c r="R114" s="422"/>
      <c r="S114" s="422"/>
      <c r="T114" s="422"/>
      <c r="U114" s="422"/>
      <c r="V114" s="422"/>
      <c r="W114" s="422"/>
      <c r="X114" s="422"/>
      <c r="Y114" s="422"/>
      <c r="Z114" s="422"/>
      <c r="AA114" s="422"/>
      <c r="AB114" s="422"/>
      <c r="AC114" s="52">
        <v>15</v>
      </c>
      <c r="AD114" s="52">
        <v>60</v>
      </c>
      <c r="AE114" s="97">
        <v>3</v>
      </c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  <c r="BS114" s="105"/>
      <c r="BT114" s="105"/>
      <c r="BU114" s="105"/>
    </row>
    <row r="115" spans="1:73" s="99" customFormat="1" ht="39.75" customHeight="1">
      <c r="A115" s="235" t="s">
        <v>397</v>
      </c>
      <c r="B115" s="225" t="s">
        <v>116</v>
      </c>
      <c r="C115" s="234" t="s">
        <v>154</v>
      </c>
      <c r="D115" s="229" t="s">
        <v>114</v>
      </c>
      <c r="E115" s="418" t="s">
        <v>368</v>
      </c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52">
        <v>15</v>
      </c>
      <c r="AD115" s="52">
        <v>35</v>
      </c>
      <c r="AE115" s="97">
        <v>2</v>
      </c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  <c r="BS115" s="105"/>
      <c r="BT115" s="105"/>
      <c r="BU115" s="105"/>
    </row>
    <row r="116" spans="1:73" s="99" customFormat="1" ht="39.75" customHeight="1">
      <c r="A116" s="235" t="s">
        <v>152</v>
      </c>
      <c r="B116" s="225" t="s">
        <v>116</v>
      </c>
      <c r="C116" s="234" t="s">
        <v>154</v>
      </c>
      <c r="D116" s="268" t="s">
        <v>397</v>
      </c>
      <c r="E116" s="418"/>
      <c r="F116" s="418"/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22" t="s">
        <v>368</v>
      </c>
      <c r="R116" s="422"/>
      <c r="S116" s="422"/>
      <c r="T116" s="422"/>
      <c r="U116" s="422"/>
      <c r="V116" s="422"/>
      <c r="W116" s="422"/>
      <c r="X116" s="422"/>
      <c r="Y116" s="422"/>
      <c r="Z116" s="422"/>
      <c r="AA116" s="422"/>
      <c r="AB116" s="422"/>
      <c r="AC116" s="52">
        <v>15</v>
      </c>
      <c r="AD116" s="52">
        <v>35</v>
      </c>
      <c r="AE116" s="97">
        <v>2</v>
      </c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  <c r="BS116" s="105"/>
      <c r="BT116" s="105"/>
      <c r="BU116" s="105"/>
    </row>
    <row r="117" spans="1:73" s="99" customFormat="1" ht="39.75" customHeight="1">
      <c r="A117" s="216" t="s">
        <v>144</v>
      </c>
      <c r="B117" s="225" t="s">
        <v>116</v>
      </c>
      <c r="C117" s="234" t="s">
        <v>153</v>
      </c>
      <c r="D117" s="229" t="s">
        <v>114</v>
      </c>
      <c r="E117" s="418" t="s">
        <v>368</v>
      </c>
      <c r="F117" s="418"/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  <c r="AA117" s="422"/>
      <c r="AB117" s="422"/>
      <c r="AC117" s="52">
        <v>15</v>
      </c>
      <c r="AD117" s="52">
        <v>10</v>
      </c>
      <c r="AE117" s="97">
        <v>1</v>
      </c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</row>
    <row r="118" spans="1:73" s="99" customFormat="1" ht="39.75" customHeight="1">
      <c r="A118" s="216" t="s">
        <v>145</v>
      </c>
      <c r="B118" s="225" t="s">
        <v>116</v>
      </c>
      <c r="C118" s="234" t="s">
        <v>153</v>
      </c>
      <c r="D118" s="229" t="s">
        <v>144</v>
      </c>
      <c r="E118" s="418"/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22" t="s">
        <v>368</v>
      </c>
      <c r="R118" s="422"/>
      <c r="S118" s="422"/>
      <c r="T118" s="422"/>
      <c r="U118" s="422"/>
      <c r="V118" s="422"/>
      <c r="W118" s="422"/>
      <c r="X118" s="422"/>
      <c r="Y118" s="422"/>
      <c r="Z118" s="422"/>
      <c r="AA118" s="422"/>
      <c r="AB118" s="422"/>
      <c r="AC118" s="52">
        <v>15</v>
      </c>
      <c r="AD118" s="52">
        <v>10</v>
      </c>
      <c r="AE118" s="97">
        <v>1</v>
      </c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  <c r="BS118" s="105"/>
      <c r="BT118" s="105"/>
      <c r="BU118" s="105"/>
    </row>
    <row r="119" spans="1:73" s="99" customFormat="1" ht="39.75" customHeight="1">
      <c r="A119" s="214" t="s">
        <v>400</v>
      </c>
      <c r="B119" s="231" t="s">
        <v>116</v>
      </c>
      <c r="C119" s="233" t="s">
        <v>358</v>
      </c>
      <c r="D119" s="233" t="s">
        <v>114</v>
      </c>
      <c r="E119" s="418" t="s">
        <v>368</v>
      </c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  <c r="AC119" s="52">
        <v>15</v>
      </c>
      <c r="AD119" s="52">
        <v>10</v>
      </c>
      <c r="AE119" s="97">
        <v>1</v>
      </c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  <c r="BS119" s="105"/>
      <c r="BT119" s="105"/>
      <c r="BU119" s="105"/>
    </row>
    <row r="120" spans="1:73" s="99" customFormat="1" ht="39.75" customHeight="1">
      <c r="A120" s="213" t="s">
        <v>364</v>
      </c>
      <c r="B120" s="225" t="s">
        <v>116</v>
      </c>
      <c r="C120" s="234" t="s">
        <v>155</v>
      </c>
      <c r="D120" s="229" t="s">
        <v>114</v>
      </c>
      <c r="E120" s="418"/>
      <c r="F120" s="418"/>
      <c r="G120" s="418"/>
      <c r="H120" s="418"/>
      <c r="I120" s="418"/>
      <c r="J120" s="418"/>
      <c r="K120" s="418"/>
      <c r="L120" s="418"/>
      <c r="M120" s="418"/>
      <c r="N120" s="418"/>
      <c r="O120" s="418"/>
      <c r="P120" s="418"/>
      <c r="Q120" s="418" t="s">
        <v>368</v>
      </c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52">
        <v>15</v>
      </c>
      <c r="AD120" s="52">
        <v>60</v>
      </c>
      <c r="AE120" s="97">
        <v>3</v>
      </c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</row>
    <row r="121" spans="1:73" ht="15.75">
      <c r="A121" s="492" t="s">
        <v>21</v>
      </c>
      <c r="B121" s="493"/>
      <c r="C121" s="493"/>
      <c r="D121" s="494"/>
      <c r="E121" s="109"/>
      <c r="F121" s="114"/>
      <c r="G121" s="114"/>
      <c r="H121" s="110"/>
      <c r="I121" s="114"/>
      <c r="J121" s="112"/>
      <c r="K121" s="110"/>
      <c r="L121" s="114"/>
      <c r="M121" s="114"/>
      <c r="N121" s="110"/>
      <c r="O121" s="114"/>
      <c r="P121" s="114"/>
      <c r="Q121" s="110"/>
      <c r="R121" s="114"/>
      <c r="S121" s="114"/>
      <c r="T121" s="110"/>
      <c r="U121" s="114"/>
      <c r="V121" s="114"/>
      <c r="W121" s="244">
        <v>10</v>
      </c>
      <c r="X121" s="243"/>
      <c r="Y121" s="243"/>
      <c r="Z121" s="244"/>
      <c r="AA121" s="243"/>
      <c r="AB121" s="243"/>
      <c r="AC121" s="112"/>
      <c r="AD121" s="112"/>
      <c r="AE121" s="113">
        <f t="shared" ref="AE121:AE122" si="0">SUM(E121,H121,K121,N121,Q121,T121,W121,Z121)</f>
        <v>10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.75">
      <c r="A122" s="492" t="s">
        <v>22</v>
      </c>
      <c r="B122" s="493"/>
      <c r="C122" s="493"/>
      <c r="D122" s="494"/>
      <c r="E122" s="104"/>
      <c r="F122" s="71"/>
      <c r="G122" s="71"/>
      <c r="H122" s="72"/>
      <c r="I122" s="71"/>
      <c r="J122" s="71"/>
      <c r="K122" s="72"/>
      <c r="L122" s="71"/>
      <c r="M122" s="71"/>
      <c r="N122" s="72"/>
      <c r="O122" s="71"/>
      <c r="P122" s="71"/>
      <c r="Q122" s="72"/>
      <c r="R122" s="71"/>
      <c r="S122" s="71"/>
      <c r="T122" s="72"/>
      <c r="U122" s="71"/>
      <c r="V122" s="71"/>
      <c r="W122" s="240"/>
      <c r="X122" s="102"/>
      <c r="Y122" s="102"/>
      <c r="Z122" s="240">
        <v>10</v>
      </c>
      <c r="AA122" s="102"/>
      <c r="AB122" s="102"/>
      <c r="AC122" s="241"/>
      <c r="AD122" s="241"/>
      <c r="AE122" s="113">
        <f t="shared" si="0"/>
        <v>10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.75">
      <c r="A123" s="492" t="s">
        <v>23</v>
      </c>
      <c r="B123" s="493"/>
      <c r="C123" s="493"/>
      <c r="D123" s="493"/>
      <c r="E123" s="115">
        <f>SUM(E8:E57,E59:E76,E78:E83)</f>
        <v>30</v>
      </c>
      <c r="F123" s="247">
        <f t="shared" ref="F123:AB123" si="1">SUM(F8:F122)</f>
        <v>341.5</v>
      </c>
      <c r="G123" s="247">
        <f t="shared" si="1"/>
        <v>508.5</v>
      </c>
      <c r="H123" s="115">
        <f t="shared" si="1"/>
        <v>30</v>
      </c>
      <c r="I123" s="247">
        <f t="shared" si="1"/>
        <v>369</v>
      </c>
      <c r="J123" s="247">
        <f t="shared" si="1"/>
        <v>481</v>
      </c>
      <c r="K123" s="115">
        <f t="shared" si="1"/>
        <v>32</v>
      </c>
      <c r="L123" s="247">
        <f t="shared" si="1"/>
        <v>374</v>
      </c>
      <c r="M123" s="247">
        <f t="shared" si="1"/>
        <v>476</v>
      </c>
      <c r="N123" s="115">
        <f t="shared" si="1"/>
        <v>28</v>
      </c>
      <c r="O123" s="247">
        <f t="shared" si="1"/>
        <v>321.5</v>
      </c>
      <c r="P123" s="247">
        <f t="shared" si="1"/>
        <v>403.5</v>
      </c>
      <c r="Q123" s="115">
        <f t="shared" si="1"/>
        <v>30</v>
      </c>
      <c r="R123" s="247">
        <f t="shared" si="1"/>
        <v>269</v>
      </c>
      <c r="S123" s="247">
        <f t="shared" si="1"/>
        <v>491</v>
      </c>
      <c r="T123" s="115">
        <f t="shared" si="1"/>
        <v>30</v>
      </c>
      <c r="U123" s="247">
        <f t="shared" si="1"/>
        <v>239</v>
      </c>
      <c r="V123" s="247">
        <f t="shared" si="1"/>
        <v>461</v>
      </c>
      <c r="W123" s="115">
        <f t="shared" si="1"/>
        <v>32</v>
      </c>
      <c r="X123" s="247">
        <f t="shared" si="1"/>
        <v>239</v>
      </c>
      <c r="Y123" s="247">
        <f t="shared" si="1"/>
        <v>411</v>
      </c>
      <c r="Z123" s="115">
        <f t="shared" si="1"/>
        <v>28</v>
      </c>
      <c r="AA123" s="247">
        <f t="shared" si="1"/>
        <v>209</v>
      </c>
      <c r="AB123" s="247">
        <f t="shared" si="1"/>
        <v>341</v>
      </c>
      <c r="AC123" s="115">
        <f>SUM(AC8:AC83)</f>
        <v>1634</v>
      </c>
      <c r="AD123" s="115">
        <f>SUM(AD8:AD83)</f>
        <v>3501</v>
      </c>
      <c r="AE123" s="108">
        <f>SUM(AE8:AE85,AE121,AE122)</f>
        <v>240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>
      <c r="B124" s="62"/>
      <c r="C124" s="62"/>
      <c r="D124" s="63"/>
      <c r="E124" s="19"/>
      <c r="F124" s="19"/>
      <c r="G124" s="1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>
      <c r="D125" s="29"/>
      <c r="E125" s="19"/>
      <c r="F125" s="19"/>
      <c r="G125" s="1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>
      <c r="D126" s="29"/>
      <c r="E126" s="19"/>
      <c r="F126" s="19"/>
      <c r="G126" s="1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>
      <c r="D127" s="29"/>
      <c r="E127" s="19"/>
      <c r="F127" s="19"/>
      <c r="G127" s="1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>
      <c r="D128" s="29"/>
      <c r="E128" s="19"/>
      <c r="F128" s="19"/>
      <c r="G128" s="1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4:73">
      <c r="D129" s="29"/>
      <c r="E129" s="19"/>
      <c r="F129" s="19"/>
      <c r="G129" s="1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4:73">
      <c r="D130" s="29"/>
      <c r="E130" s="19"/>
      <c r="F130" s="19"/>
      <c r="G130" s="1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4:73">
      <c r="D131" s="29"/>
      <c r="E131" s="19"/>
      <c r="F131" s="19"/>
      <c r="G131" s="1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4:73">
      <c r="D132" s="29"/>
      <c r="E132" s="19"/>
      <c r="F132" s="19"/>
      <c r="G132" s="1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4:73">
      <c r="D133" s="29"/>
      <c r="E133" s="19"/>
      <c r="F133" s="19"/>
      <c r="G133" s="1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4:73">
      <c r="D134" s="29"/>
      <c r="E134" s="19"/>
      <c r="F134" s="19"/>
      <c r="G134" s="1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4:73">
      <c r="D135" s="29"/>
      <c r="E135" s="19"/>
      <c r="F135" s="19"/>
      <c r="G135" s="1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4:73">
      <c r="D136" s="29"/>
      <c r="E136" s="19"/>
      <c r="F136" s="19"/>
      <c r="G136" s="1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4:73">
      <c r="D137" s="29"/>
      <c r="E137" s="19"/>
      <c r="F137" s="19"/>
      <c r="G137" s="1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4:73">
      <c r="D138" s="29"/>
      <c r="E138" s="19"/>
      <c r="F138" s="19"/>
      <c r="G138" s="1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4:73">
      <c r="D139" s="29"/>
      <c r="E139" s="19"/>
      <c r="F139" s="19"/>
      <c r="G139" s="1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4:73">
      <c r="D140" s="29"/>
      <c r="E140" s="19"/>
      <c r="F140" s="19"/>
      <c r="G140" s="1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4:73">
      <c r="D141" s="29"/>
      <c r="E141" s="19"/>
      <c r="F141" s="19"/>
      <c r="G141" s="1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4:73">
      <c r="D142" s="29"/>
      <c r="E142" s="19"/>
      <c r="F142" s="19"/>
      <c r="G142" s="1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4:73">
      <c r="D143" s="29"/>
      <c r="E143" s="19"/>
      <c r="F143" s="19"/>
      <c r="G143" s="1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4:73">
      <c r="D144" s="29"/>
      <c r="E144" s="19"/>
      <c r="F144" s="19"/>
      <c r="G144" s="1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4:73">
      <c r="D145" s="29"/>
      <c r="E145" s="19"/>
      <c r="F145" s="19"/>
      <c r="G145" s="1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4:73">
      <c r="D146" s="29"/>
      <c r="E146" s="19"/>
      <c r="F146" s="19"/>
      <c r="G146" s="1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4:73">
      <c r="D147" s="29"/>
      <c r="E147" s="19"/>
      <c r="F147" s="19"/>
      <c r="G147" s="1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4:73">
      <c r="D148" s="29"/>
      <c r="E148" s="19"/>
      <c r="F148" s="19"/>
      <c r="G148" s="1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4:73">
      <c r="D149" s="29"/>
      <c r="E149" s="19"/>
      <c r="F149" s="19"/>
      <c r="G149" s="1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4:73">
      <c r="D150" s="29"/>
      <c r="E150" s="19"/>
      <c r="F150" s="19"/>
      <c r="G150" s="1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4:73">
      <c r="D151" s="29"/>
      <c r="E151" s="19"/>
      <c r="F151" s="19"/>
      <c r="G151" s="1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4:73">
      <c r="D152" s="29"/>
      <c r="E152" s="19"/>
      <c r="F152" s="19"/>
      <c r="G152" s="1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4:73">
      <c r="D153" s="29"/>
      <c r="E153" s="19"/>
      <c r="F153" s="19"/>
      <c r="G153" s="1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4:73">
      <c r="D154" s="29"/>
      <c r="E154" s="19"/>
      <c r="F154" s="19"/>
      <c r="G154" s="1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4:73">
      <c r="D155" s="29"/>
      <c r="E155" s="19"/>
      <c r="F155" s="19"/>
      <c r="G155" s="1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4:73">
      <c r="D156" s="29"/>
      <c r="E156" s="19"/>
      <c r="F156" s="19"/>
      <c r="G156" s="1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4:73">
      <c r="D157" s="29"/>
      <c r="E157" s="19"/>
      <c r="F157" s="19"/>
      <c r="G157" s="1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4:73">
      <c r="D158" s="29"/>
      <c r="E158" s="19"/>
      <c r="F158" s="19"/>
      <c r="G158" s="1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4:73">
      <c r="D159" s="29"/>
      <c r="E159" s="19"/>
      <c r="F159" s="19"/>
      <c r="G159" s="1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4:73">
      <c r="D160" s="29"/>
      <c r="E160" s="19"/>
      <c r="F160" s="19"/>
      <c r="G160" s="1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4:73">
      <c r="D161" s="29"/>
      <c r="E161" s="19"/>
      <c r="F161" s="19"/>
      <c r="G161" s="1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4:73">
      <c r="D162" s="29"/>
      <c r="E162" s="19"/>
      <c r="F162" s="19"/>
      <c r="G162" s="1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4:73">
      <c r="D163" s="29"/>
      <c r="E163" s="19"/>
      <c r="F163" s="19"/>
      <c r="G163" s="1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4:73">
      <c r="D164" s="29"/>
      <c r="E164" s="19"/>
      <c r="F164" s="19"/>
      <c r="G164" s="1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4:73">
      <c r="D165" s="29"/>
      <c r="E165" s="19"/>
      <c r="F165" s="19"/>
      <c r="G165" s="1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4:73">
      <c r="D166" s="29"/>
      <c r="E166" s="19"/>
      <c r="F166" s="19"/>
      <c r="G166" s="1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4:73">
      <c r="D167" s="29"/>
      <c r="E167" s="19"/>
      <c r="F167" s="19"/>
      <c r="G167" s="1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4:73">
      <c r="D168" s="29"/>
      <c r="E168" s="19"/>
      <c r="F168" s="19"/>
      <c r="G168" s="1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4:73">
      <c r="D169" s="29"/>
      <c r="E169" s="19"/>
      <c r="F169" s="19"/>
      <c r="G169" s="1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4:73">
      <c r="D170" s="29"/>
      <c r="E170" s="19"/>
      <c r="F170" s="19"/>
      <c r="G170" s="1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4:73">
      <c r="D171" s="29"/>
      <c r="E171" s="19"/>
      <c r="F171" s="19"/>
      <c r="G171" s="1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4:73">
      <c r="D172" s="29"/>
      <c r="E172" s="19"/>
      <c r="F172" s="19"/>
      <c r="G172" s="1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4:73">
      <c r="D173" s="29"/>
      <c r="E173" s="19"/>
      <c r="F173" s="19"/>
      <c r="G173" s="1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4:73">
      <c r="D174" s="29"/>
      <c r="E174" s="19"/>
      <c r="F174" s="19"/>
      <c r="G174" s="1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4:73">
      <c r="D175" s="29"/>
      <c r="E175" s="19"/>
      <c r="F175" s="19"/>
      <c r="G175" s="1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4:73">
      <c r="D176" s="29"/>
      <c r="E176" s="19"/>
      <c r="F176" s="19"/>
      <c r="G176" s="1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4:73">
      <c r="D177" s="29"/>
      <c r="E177" s="19"/>
      <c r="F177" s="19"/>
      <c r="G177" s="1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4:73">
      <c r="D178" s="29"/>
      <c r="E178" s="19"/>
      <c r="F178" s="19"/>
      <c r="G178" s="1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4:73">
      <c r="D179" s="29"/>
      <c r="E179" s="19"/>
      <c r="F179" s="19"/>
      <c r="G179" s="1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4:73">
      <c r="D180" s="29"/>
      <c r="E180" s="19"/>
      <c r="F180" s="19"/>
      <c r="G180" s="1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4:73">
      <c r="D181" s="29"/>
      <c r="E181" s="19"/>
      <c r="F181" s="19"/>
      <c r="G181" s="1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4:73">
      <c r="D182" s="29"/>
      <c r="E182" s="19"/>
      <c r="F182" s="19"/>
      <c r="G182" s="1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4:73">
      <c r="D183" s="29"/>
      <c r="E183" s="19"/>
      <c r="F183" s="19"/>
      <c r="G183" s="1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4:73">
      <c r="D184" s="29"/>
      <c r="E184" s="19"/>
      <c r="F184" s="19"/>
      <c r="G184" s="1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4:73">
      <c r="D185" s="29"/>
      <c r="E185" s="19"/>
      <c r="F185" s="19"/>
      <c r="G185" s="1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4:73">
      <c r="D186" s="29"/>
      <c r="E186" s="19"/>
      <c r="F186" s="19"/>
      <c r="G186" s="1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4:73">
      <c r="D187" s="29"/>
      <c r="E187" s="19"/>
      <c r="F187" s="19"/>
      <c r="G187" s="1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4:73">
      <c r="D188" s="29"/>
      <c r="E188" s="19"/>
      <c r="F188" s="19"/>
      <c r="G188" s="1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4:73">
      <c r="D189" s="29"/>
      <c r="E189" s="19"/>
      <c r="F189" s="19"/>
      <c r="G189" s="1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4:73">
      <c r="D190" s="29"/>
      <c r="E190" s="19"/>
      <c r="F190" s="19"/>
      <c r="G190" s="1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4:73">
      <c r="D191" s="29"/>
      <c r="E191" s="19"/>
      <c r="F191" s="19"/>
      <c r="G191" s="1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4:73">
      <c r="D192" s="29"/>
      <c r="E192" s="19"/>
      <c r="F192" s="19"/>
      <c r="G192" s="1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4:73">
      <c r="D193" s="29"/>
      <c r="E193" s="19"/>
      <c r="F193" s="19"/>
      <c r="G193" s="1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4:73">
      <c r="D194" s="29"/>
      <c r="E194" s="19"/>
      <c r="F194" s="19"/>
      <c r="G194" s="1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4:73">
      <c r="D195" s="29"/>
      <c r="E195" s="19"/>
      <c r="F195" s="19"/>
      <c r="G195" s="1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4:73">
      <c r="D196" s="29"/>
      <c r="E196" s="19"/>
      <c r="F196" s="19"/>
      <c r="G196" s="1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4:73">
      <c r="D197" s="29"/>
      <c r="E197" s="19"/>
      <c r="F197" s="19"/>
      <c r="G197" s="1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4:73">
      <c r="D198" s="29"/>
      <c r="E198" s="19"/>
      <c r="F198" s="19"/>
      <c r="G198" s="1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4:73">
      <c r="D199" s="29"/>
      <c r="E199" s="19"/>
      <c r="F199" s="19"/>
      <c r="G199" s="1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4:73">
      <c r="D200" s="29"/>
      <c r="E200" s="19"/>
      <c r="F200" s="19"/>
      <c r="G200" s="1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4:73">
      <c r="D201" s="29"/>
      <c r="E201" s="19"/>
      <c r="F201" s="19"/>
      <c r="G201" s="1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4:73">
      <c r="D202" s="29"/>
      <c r="E202" s="19"/>
      <c r="F202" s="19"/>
      <c r="G202" s="1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4:73">
      <c r="D203" s="29"/>
      <c r="E203" s="19"/>
      <c r="F203" s="19"/>
      <c r="G203" s="1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4:73">
      <c r="D204" s="29"/>
      <c r="E204" s="19"/>
      <c r="F204" s="19"/>
      <c r="G204" s="1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4:73">
      <c r="D205" s="29"/>
      <c r="E205" s="19"/>
      <c r="F205" s="19"/>
      <c r="G205" s="1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4:73">
      <c r="D206" s="29"/>
      <c r="E206" s="19"/>
      <c r="F206" s="19"/>
      <c r="G206" s="1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4:73">
      <c r="D207" s="29"/>
      <c r="E207" s="19"/>
      <c r="F207" s="19"/>
      <c r="G207" s="1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4:73">
      <c r="D208" s="29"/>
      <c r="E208" s="19"/>
      <c r="F208" s="19"/>
      <c r="G208" s="1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4:73">
      <c r="D209" s="29"/>
      <c r="E209" s="19"/>
      <c r="F209" s="19"/>
      <c r="G209" s="1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4:73">
      <c r="D210" s="29"/>
      <c r="E210" s="19"/>
      <c r="F210" s="19"/>
      <c r="G210" s="1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4:73">
      <c r="D211" s="29"/>
      <c r="E211" s="19"/>
      <c r="F211" s="19"/>
      <c r="G211" s="1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4:73">
      <c r="D212" s="29"/>
      <c r="E212" s="19"/>
      <c r="F212" s="19"/>
      <c r="G212" s="1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4:73">
      <c r="D213" s="29"/>
      <c r="E213" s="19"/>
      <c r="F213" s="19"/>
      <c r="G213" s="1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4:73">
      <c r="D214" s="29"/>
      <c r="E214" s="19"/>
      <c r="F214" s="19"/>
      <c r="G214" s="1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4:73">
      <c r="D215" s="29"/>
      <c r="E215" s="19"/>
      <c r="F215" s="19"/>
      <c r="G215" s="1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4:73">
      <c r="D216" s="29"/>
      <c r="E216" s="19"/>
      <c r="F216" s="19"/>
      <c r="G216" s="1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4:73">
      <c r="D217" s="29"/>
      <c r="E217" s="19"/>
      <c r="F217" s="19"/>
      <c r="G217" s="1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4:73">
      <c r="D218" s="29"/>
      <c r="E218" s="19"/>
      <c r="F218" s="19"/>
      <c r="G218" s="1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4:73">
      <c r="D219" s="29"/>
      <c r="E219" s="19"/>
      <c r="F219" s="19"/>
      <c r="G219" s="1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4:73">
      <c r="D220" s="29"/>
      <c r="E220" s="19"/>
      <c r="F220" s="19"/>
      <c r="G220" s="1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4:73">
      <c r="D221" s="29"/>
      <c r="E221" s="19"/>
      <c r="F221" s="19"/>
      <c r="G221" s="1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4:73">
      <c r="D222" s="29"/>
      <c r="E222" s="19"/>
      <c r="F222" s="19"/>
      <c r="G222" s="1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4:73">
      <c r="D223" s="29"/>
      <c r="E223" s="19"/>
      <c r="F223" s="19"/>
      <c r="G223" s="1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4:73">
      <c r="D224" s="29"/>
      <c r="E224" s="19"/>
      <c r="F224" s="19"/>
      <c r="G224" s="1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4:73">
      <c r="D225" s="29"/>
      <c r="E225" s="19"/>
      <c r="F225" s="19"/>
      <c r="G225" s="1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4:73">
      <c r="D226" s="29"/>
      <c r="E226" s="19"/>
      <c r="F226" s="19"/>
      <c r="G226" s="1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4:73">
      <c r="D227" s="29"/>
      <c r="E227" s="19"/>
      <c r="F227" s="19"/>
      <c r="G227" s="1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4:73">
      <c r="D228" s="29"/>
      <c r="E228" s="19"/>
      <c r="F228" s="19"/>
      <c r="G228" s="1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4:73">
      <c r="D229" s="29"/>
      <c r="E229" s="19"/>
      <c r="F229" s="19"/>
      <c r="G229" s="1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4:73">
      <c r="D230" s="29"/>
      <c r="E230" s="19"/>
      <c r="F230" s="19"/>
      <c r="G230" s="1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4:73">
      <c r="D231" s="29"/>
      <c r="E231" s="19"/>
      <c r="F231" s="19"/>
      <c r="G231" s="1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4:73">
      <c r="D232" s="29"/>
      <c r="E232" s="19"/>
      <c r="F232" s="19"/>
      <c r="G232" s="1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4:73">
      <c r="D233" s="29"/>
      <c r="E233" s="19"/>
      <c r="F233" s="19"/>
      <c r="G233" s="1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4:73">
      <c r="D234" s="29"/>
      <c r="E234" s="19"/>
      <c r="F234" s="19"/>
      <c r="G234" s="1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4:73">
      <c r="D235" s="29"/>
      <c r="E235" s="19"/>
      <c r="F235" s="19"/>
      <c r="G235" s="1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4:73">
      <c r="D236" s="29"/>
      <c r="E236" s="19"/>
      <c r="F236" s="19"/>
      <c r="G236" s="1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4:73">
      <c r="D237" s="29"/>
      <c r="E237" s="19"/>
      <c r="F237" s="19"/>
      <c r="G237" s="1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4:73">
      <c r="D238" s="29"/>
      <c r="E238" s="19"/>
      <c r="F238" s="19"/>
      <c r="G238" s="1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4:73">
      <c r="D239" s="29"/>
      <c r="E239" s="19"/>
      <c r="F239" s="19"/>
      <c r="G239" s="1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4:73">
      <c r="D240" s="29"/>
      <c r="E240" s="19"/>
      <c r="F240" s="19"/>
      <c r="G240" s="1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4:73">
      <c r="D241" s="29"/>
      <c r="E241" s="19"/>
      <c r="F241" s="19"/>
      <c r="G241" s="1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4:73">
      <c r="D242" s="29"/>
      <c r="E242" s="19"/>
      <c r="F242" s="19"/>
      <c r="G242" s="1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4:73">
      <c r="D243" s="29"/>
      <c r="E243" s="19"/>
      <c r="F243" s="19"/>
      <c r="G243" s="1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4:73">
      <c r="D244" s="29"/>
      <c r="E244" s="19"/>
      <c r="F244" s="19"/>
      <c r="G244" s="1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4:73">
      <c r="D245" s="29"/>
      <c r="E245" s="19"/>
      <c r="F245" s="19"/>
      <c r="G245" s="1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4:73">
      <c r="D246" s="29"/>
      <c r="E246" s="19"/>
      <c r="F246" s="19"/>
      <c r="G246" s="1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4:73">
      <c r="D247" s="29"/>
      <c r="E247" s="19"/>
      <c r="F247" s="19"/>
      <c r="G247" s="1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4:73">
      <c r="D248" s="29"/>
      <c r="E248" s="19"/>
      <c r="F248" s="19"/>
      <c r="G248" s="1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4:73">
      <c r="D249" s="29"/>
      <c r="E249" s="19"/>
      <c r="F249" s="19"/>
      <c r="G249" s="1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4:73">
      <c r="D250" s="29"/>
      <c r="E250" s="19"/>
      <c r="F250" s="19"/>
      <c r="G250" s="1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4:73">
      <c r="D251" s="29"/>
      <c r="E251" s="19"/>
      <c r="F251" s="19"/>
      <c r="G251" s="1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4:73">
      <c r="D252" s="29"/>
      <c r="E252" s="19"/>
      <c r="F252" s="19"/>
      <c r="G252" s="1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4:73">
      <c r="D253" s="29"/>
      <c r="E253" s="19"/>
      <c r="F253" s="19"/>
      <c r="G253" s="1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4:73">
      <c r="D254" s="29"/>
      <c r="E254" s="19"/>
      <c r="F254" s="19"/>
      <c r="G254" s="1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4:73">
      <c r="D255" s="29"/>
      <c r="E255" s="19"/>
      <c r="F255" s="19"/>
      <c r="G255" s="1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4:73">
      <c r="D256" s="29"/>
      <c r="E256" s="19"/>
      <c r="F256" s="19"/>
      <c r="G256" s="1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4:73">
      <c r="D257" s="29"/>
      <c r="E257" s="19"/>
      <c r="F257" s="19"/>
      <c r="G257" s="1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4:73">
      <c r="D258" s="29"/>
      <c r="E258" s="19"/>
      <c r="F258" s="19"/>
      <c r="G258" s="1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4:73">
      <c r="D259" s="29"/>
      <c r="E259" s="19"/>
      <c r="F259" s="19"/>
      <c r="G259" s="1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4:73">
      <c r="D260" s="29"/>
      <c r="E260" s="19"/>
      <c r="F260" s="19"/>
      <c r="G260" s="1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4:73">
      <c r="D261" s="29"/>
      <c r="E261" s="19"/>
      <c r="F261" s="19"/>
      <c r="G261" s="1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4:73">
      <c r="D262" s="29"/>
      <c r="E262" s="19"/>
      <c r="F262" s="19"/>
      <c r="G262" s="1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4:73">
      <c r="D263" s="29"/>
      <c r="E263" s="19"/>
      <c r="F263" s="19"/>
      <c r="G263" s="1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4:73">
      <c r="D264" s="29"/>
      <c r="E264" s="19"/>
      <c r="F264" s="19"/>
      <c r="G264" s="1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4:73">
      <c r="D265" s="29"/>
      <c r="E265" s="19"/>
      <c r="F265" s="19"/>
      <c r="G265" s="1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4:73">
      <c r="D266" s="29"/>
      <c r="E266" s="19"/>
      <c r="F266" s="19"/>
      <c r="G266" s="1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4:73">
      <c r="D267" s="29"/>
      <c r="E267" s="19"/>
      <c r="F267" s="19"/>
      <c r="G267" s="1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4:73">
      <c r="D268" s="29"/>
      <c r="E268" s="19"/>
      <c r="F268" s="19"/>
      <c r="G268" s="1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4:73">
      <c r="D269" s="29"/>
      <c r="E269" s="19"/>
      <c r="F269" s="19"/>
      <c r="G269" s="1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4:73">
      <c r="D270" s="29"/>
      <c r="E270" s="19"/>
      <c r="F270" s="19"/>
      <c r="G270" s="1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4:73">
      <c r="D271" s="29"/>
      <c r="E271" s="19"/>
      <c r="F271" s="19"/>
      <c r="G271" s="1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4:73">
      <c r="D272" s="29"/>
      <c r="E272" s="19"/>
      <c r="F272" s="19"/>
      <c r="G272" s="1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4:73">
      <c r="D273" s="29"/>
      <c r="E273" s="19"/>
      <c r="F273" s="19"/>
      <c r="G273" s="1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4:73">
      <c r="D274" s="29"/>
      <c r="E274" s="19"/>
      <c r="F274" s="19"/>
      <c r="G274" s="1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4:73">
      <c r="D275" s="29"/>
      <c r="E275" s="19"/>
      <c r="F275" s="19"/>
      <c r="G275" s="1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4:73">
      <c r="D276" s="29"/>
      <c r="E276" s="19"/>
      <c r="F276" s="19"/>
      <c r="G276" s="1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4:73">
      <c r="D277" s="29"/>
      <c r="E277" s="19"/>
      <c r="F277" s="19"/>
      <c r="G277" s="1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4:73">
      <c r="D278" s="29"/>
      <c r="E278" s="19"/>
      <c r="F278" s="19"/>
      <c r="G278" s="1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4:73">
      <c r="D279" s="29"/>
      <c r="E279" s="19"/>
      <c r="F279" s="19"/>
      <c r="G279" s="1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4:73">
      <c r="D280" s="29"/>
      <c r="E280" s="19"/>
      <c r="F280" s="19"/>
      <c r="G280" s="1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4:73">
      <c r="D281" s="29"/>
      <c r="E281" s="19"/>
      <c r="F281" s="19"/>
      <c r="G281" s="1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4:73">
      <c r="D282" s="29"/>
      <c r="E282" s="19"/>
      <c r="F282" s="19"/>
      <c r="G282" s="1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4:73">
      <c r="D283" s="29"/>
      <c r="E283" s="19"/>
      <c r="F283" s="19"/>
      <c r="G283" s="1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4:73">
      <c r="D284" s="29"/>
      <c r="E284" s="19"/>
      <c r="F284" s="19"/>
      <c r="G284" s="1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4:73">
      <c r="D285" s="29"/>
      <c r="E285" s="19"/>
      <c r="F285" s="19"/>
      <c r="G285" s="1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4:73">
      <c r="D286" s="29"/>
      <c r="E286" s="19"/>
      <c r="F286" s="19"/>
      <c r="G286" s="1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4:73">
      <c r="D287" s="29"/>
      <c r="E287" s="19"/>
      <c r="F287" s="19"/>
      <c r="G287" s="1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4:73">
      <c r="D288" s="29"/>
      <c r="E288" s="19"/>
      <c r="F288" s="19"/>
      <c r="G288" s="1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4:27">
      <c r="D289" s="29"/>
      <c r="E289" s="19"/>
      <c r="F289" s="19"/>
      <c r="G289" s="1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4:27">
      <c r="D290" s="29"/>
      <c r="E290" s="19"/>
      <c r="F290" s="19"/>
      <c r="G290" s="1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4:27">
      <c r="D291" s="29"/>
      <c r="E291" s="19"/>
      <c r="F291" s="19"/>
      <c r="G291" s="1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4:27">
      <c r="D292" s="29"/>
      <c r="E292" s="19"/>
      <c r="F292" s="19"/>
      <c r="G292" s="1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4:27">
      <c r="D293" s="29"/>
      <c r="E293" s="19"/>
      <c r="F293" s="19"/>
      <c r="G293" s="1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4:27">
      <c r="D294" s="29"/>
      <c r="E294" s="19"/>
      <c r="F294" s="19"/>
      <c r="G294" s="1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4:27">
      <c r="D295" s="29"/>
      <c r="E295" s="19"/>
      <c r="F295" s="19"/>
      <c r="G295" s="1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4:27">
      <c r="D296" s="29"/>
      <c r="E296" s="19"/>
      <c r="F296" s="19"/>
      <c r="G296" s="1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4:27">
      <c r="D297" s="29"/>
      <c r="E297" s="19"/>
      <c r="F297" s="19"/>
      <c r="G297" s="1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4:27">
      <c r="D298" s="29"/>
      <c r="E298" s="19"/>
      <c r="F298" s="19"/>
      <c r="G298" s="1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4:27">
      <c r="D299" s="29"/>
      <c r="E299" s="19"/>
      <c r="F299" s="19"/>
      <c r="G299" s="1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4:27">
      <c r="D300" s="29"/>
      <c r="E300" s="19"/>
      <c r="F300" s="19"/>
      <c r="G300" s="1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4:27">
      <c r="D301" s="29"/>
      <c r="E301" s="19"/>
      <c r="F301" s="19"/>
      <c r="G301" s="1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4:27">
      <c r="D302" s="29"/>
      <c r="E302" s="19"/>
      <c r="F302" s="19"/>
      <c r="G302" s="1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4:27">
      <c r="D303" s="29"/>
      <c r="E303" s="19"/>
      <c r="F303" s="19"/>
      <c r="G303" s="1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4:27">
      <c r="D304" s="29"/>
      <c r="E304" s="19"/>
      <c r="F304" s="19"/>
      <c r="G304" s="1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4:27">
      <c r="D305" s="29"/>
      <c r="E305" s="19"/>
      <c r="F305" s="19"/>
      <c r="G305" s="1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4:27">
      <c r="D306" s="29"/>
      <c r="E306" s="19"/>
      <c r="F306" s="19"/>
      <c r="G306" s="1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4:27">
      <c r="D307" s="29"/>
      <c r="E307" s="19"/>
      <c r="F307" s="19"/>
      <c r="G307" s="1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4:27">
      <c r="D308" s="29"/>
      <c r="E308" s="19"/>
      <c r="F308" s="19"/>
      <c r="G308" s="1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4:27">
      <c r="D309" s="29"/>
      <c r="E309" s="19"/>
      <c r="F309" s="19"/>
      <c r="G309" s="1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4:27">
      <c r="D310" s="29"/>
      <c r="E310" s="19"/>
      <c r="F310" s="19"/>
      <c r="G310" s="1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4:27">
      <c r="D311" s="29"/>
      <c r="E311" s="19"/>
      <c r="F311" s="19"/>
      <c r="G311" s="1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4:27">
      <c r="D312" s="29"/>
      <c r="E312" s="19"/>
      <c r="F312" s="19"/>
      <c r="G312" s="1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4:27">
      <c r="D313" s="29"/>
      <c r="E313" s="19"/>
      <c r="F313" s="19"/>
      <c r="G313" s="1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4:27">
      <c r="D314" s="29"/>
      <c r="E314" s="19"/>
      <c r="F314" s="19"/>
      <c r="G314" s="1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4:27">
      <c r="D315" s="29"/>
      <c r="E315" s="19"/>
      <c r="F315" s="19"/>
      <c r="G315" s="1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4:27">
      <c r="D316" s="29"/>
      <c r="E316" s="19"/>
      <c r="F316" s="19"/>
      <c r="G316" s="1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4:27">
      <c r="D317" s="29"/>
      <c r="E317" s="19"/>
      <c r="F317" s="19"/>
      <c r="G317" s="1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4:27">
      <c r="D318" s="29"/>
      <c r="E318" s="19"/>
      <c r="F318" s="19"/>
      <c r="G318" s="1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4:27">
      <c r="D319" s="29"/>
      <c r="E319" s="19"/>
      <c r="F319" s="19"/>
      <c r="G319" s="1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4:27">
      <c r="D320" s="29"/>
      <c r="E320" s="19"/>
      <c r="F320" s="19"/>
      <c r="G320" s="1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4:27">
      <c r="D321" s="29"/>
      <c r="E321" s="19"/>
      <c r="F321" s="19"/>
      <c r="G321" s="1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4:27">
      <c r="D322" s="29"/>
      <c r="E322" s="19"/>
      <c r="F322" s="19"/>
      <c r="G322" s="1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4:27">
      <c r="D323" s="29"/>
      <c r="E323" s="19"/>
      <c r="F323" s="19"/>
      <c r="G323" s="1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4:27">
      <c r="D324" s="29"/>
      <c r="E324" s="19"/>
      <c r="F324" s="19"/>
      <c r="G324" s="1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4:27">
      <c r="D325" s="29"/>
      <c r="E325" s="19"/>
      <c r="F325" s="19"/>
      <c r="G325" s="1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4:27">
      <c r="D326" s="29"/>
      <c r="E326" s="19"/>
      <c r="F326" s="19"/>
      <c r="G326" s="1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4:27">
      <c r="D327" s="29"/>
      <c r="E327" s="19"/>
      <c r="F327" s="19"/>
      <c r="G327" s="1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4:27">
      <c r="D328" s="29"/>
      <c r="E328" s="19"/>
      <c r="F328" s="19"/>
      <c r="G328" s="1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4:27">
      <c r="D329" s="29"/>
      <c r="E329" s="19"/>
      <c r="F329" s="19"/>
      <c r="G329" s="1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4:27">
      <c r="D330" s="29"/>
      <c r="E330" s="19"/>
      <c r="F330" s="19"/>
      <c r="G330" s="1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4:27">
      <c r="D331" s="29"/>
      <c r="E331" s="19"/>
      <c r="F331" s="19"/>
      <c r="G331" s="1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4:27">
      <c r="D332" s="29"/>
      <c r="E332" s="19"/>
      <c r="F332" s="19"/>
      <c r="G332" s="1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4:27">
      <c r="D333" s="29"/>
      <c r="E333" s="19"/>
      <c r="F333" s="19"/>
      <c r="G333" s="1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4:27">
      <c r="D334" s="29"/>
      <c r="E334" s="19"/>
      <c r="F334" s="19"/>
      <c r="G334" s="1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4:27">
      <c r="D335" s="29"/>
      <c r="E335" s="19"/>
      <c r="F335" s="19"/>
      <c r="G335" s="1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4:27">
      <c r="D336" s="29"/>
      <c r="E336" s="19"/>
      <c r="F336" s="19"/>
      <c r="G336" s="1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4:27">
      <c r="D337" s="29"/>
      <c r="E337" s="19"/>
      <c r="F337" s="19"/>
      <c r="G337" s="1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4:27">
      <c r="D338" s="29"/>
      <c r="E338" s="19"/>
      <c r="F338" s="19"/>
      <c r="G338" s="1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4:27">
      <c r="D339" s="29"/>
      <c r="E339" s="19"/>
      <c r="F339" s="19"/>
      <c r="G339" s="1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4:27">
      <c r="D340" s="29"/>
      <c r="E340" s="19"/>
      <c r="F340" s="19"/>
      <c r="G340" s="1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4:27">
      <c r="D341" s="29"/>
      <c r="E341" s="19"/>
      <c r="F341" s="19"/>
      <c r="G341" s="1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4:27">
      <c r="D342" s="29"/>
      <c r="E342" s="19"/>
      <c r="F342" s="19"/>
      <c r="G342" s="1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4:27">
      <c r="D343" s="29"/>
      <c r="E343" s="19"/>
      <c r="F343" s="19"/>
      <c r="G343" s="1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4:27">
      <c r="D344" s="29"/>
      <c r="E344" s="19"/>
      <c r="F344" s="19"/>
      <c r="G344" s="1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4:27">
      <c r="D345" s="29"/>
      <c r="E345" s="19"/>
      <c r="F345" s="19"/>
      <c r="G345" s="1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4:27">
      <c r="D346" s="29"/>
      <c r="E346" s="19"/>
      <c r="F346" s="19"/>
      <c r="G346" s="1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4:27">
      <c r="D347" s="29"/>
      <c r="E347" s="19"/>
      <c r="F347" s="19"/>
      <c r="G347" s="1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4:27">
      <c r="D348" s="29"/>
      <c r="E348" s="19"/>
      <c r="F348" s="19"/>
      <c r="G348" s="1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4:27">
      <c r="D349" s="29"/>
      <c r="E349" s="19"/>
      <c r="F349" s="19"/>
      <c r="G349" s="1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4:27">
      <c r="D350" s="29"/>
      <c r="E350" s="19"/>
      <c r="F350" s="19"/>
      <c r="G350" s="1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4:27">
      <c r="D351" s="29"/>
      <c r="E351" s="19"/>
      <c r="F351" s="19"/>
      <c r="G351" s="1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4:27">
      <c r="D352" s="29"/>
      <c r="E352" s="19"/>
      <c r="F352" s="19"/>
      <c r="G352" s="1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4:27">
      <c r="D353" s="29"/>
      <c r="E353" s="19"/>
      <c r="F353" s="19"/>
      <c r="G353" s="1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4:27">
      <c r="D354" s="29"/>
      <c r="E354" s="19"/>
      <c r="F354" s="19"/>
      <c r="G354" s="1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4:27">
      <c r="D355" s="29"/>
      <c r="E355" s="19"/>
      <c r="F355" s="19"/>
      <c r="G355" s="1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4:27">
      <c r="D356" s="29"/>
      <c r="E356" s="19"/>
      <c r="F356" s="19"/>
      <c r="G356" s="1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4:27">
      <c r="D357" s="29"/>
      <c r="E357" s="19"/>
      <c r="F357" s="19"/>
      <c r="G357" s="1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4:27">
      <c r="D358" s="29"/>
      <c r="E358" s="19"/>
      <c r="F358" s="19"/>
      <c r="G358" s="1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4:27">
      <c r="D359" s="29"/>
      <c r="E359" s="19"/>
      <c r="F359" s="19"/>
      <c r="G359" s="1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4:27">
      <c r="D360" s="29"/>
      <c r="E360" s="19"/>
      <c r="F360" s="19"/>
      <c r="G360" s="1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4:27">
      <c r="D361" s="29"/>
      <c r="E361" s="19"/>
      <c r="F361" s="19"/>
      <c r="G361" s="1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4:27">
      <c r="D362" s="29"/>
      <c r="E362" s="19"/>
      <c r="F362" s="19"/>
      <c r="G362" s="1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4:27">
      <c r="D363" s="29"/>
      <c r="E363" s="19"/>
      <c r="F363" s="19"/>
      <c r="G363" s="1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4:27">
      <c r="D364" s="29"/>
      <c r="E364" s="19"/>
      <c r="F364" s="19"/>
      <c r="G364" s="1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4:27">
      <c r="D365" s="29"/>
      <c r="E365" s="19"/>
      <c r="F365" s="19"/>
      <c r="G365" s="1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4:27">
      <c r="D366" s="29"/>
      <c r="E366" s="19"/>
      <c r="F366" s="19"/>
      <c r="G366" s="1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4:27">
      <c r="D367" s="29"/>
      <c r="E367" s="19"/>
      <c r="F367" s="19"/>
      <c r="G367" s="1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4:27">
      <c r="D368" s="29"/>
      <c r="E368" s="19"/>
      <c r="F368" s="19"/>
      <c r="G368" s="1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4:27">
      <c r="D369" s="29"/>
      <c r="E369" s="19"/>
      <c r="F369" s="19"/>
      <c r="G369" s="1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4:27">
      <c r="D370" s="29"/>
      <c r="E370" s="19"/>
      <c r="F370" s="19"/>
      <c r="G370" s="1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4:27">
      <c r="D371" s="29"/>
      <c r="E371" s="19"/>
      <c r="F371" s="19"/>
      <c r="G371" s="1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4:27">
      <c r="D372" s="29"/>
      <c r="E372" s="19"/>
      <c r="F372" s="19"/>
      <c r="G372" s="1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4:27">
      <c r="D373" s="29"/>
      <c r="E373" s="19"/>
      <c r="F373" s="19"/>
      <c r="G373" s="1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4:27">
      <c r="D374" s="29"/>
      <c r="E374" s="19"/>
      <c r="F374" s="19"/>
      <c r="G374" s="1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4:27">
      <c r="D375" s="29"/>
      <c r="E375" s="19"/>
      <c r="F375" s="19"/>
      <c r="G375" s="1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4:27">
      <c r="D376" s="29"/>
      <c r="E376" s="19"/>
      <c r="F376" s="19"/>
      <c r="G376" s="1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4:27">
      <c r="D377" s="29"/>
      <c r="E377" s="19"/>
      <c r="F377" s="19"/>
      <c r="G377" s="1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4:27">
      <c r="D378" s="29"/>
      <c r="E378" s="19"/>
      <c r="F378" s="19"/>
      <c r="G378" s="1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4:27">
      <c r="D379" s="29"/>
      <c r="E379" s="19"/>
      <c r="F379" s="19"/>
      <c r="G379" s="1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4:27">
      <c r="D380" s="29"/>
      <c r="E380" s="19"/>
      <c r="F380" s="19"/>
      <c r="G380" s="1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4:27">
      <c r="D381" s="29"/>
      <c r="E381" s="19"/>
      <c r="F381" s="19"/>
      <c r="G381" s="1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4:27">
      <c r="D382" s="29"/>
      <c r="E382" s="19"/>
      <c r="F382" s="19"/>
      <c r="G382" s="1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4:27">
      <c r="D383" s="29"/>
      <c r="E383" s="19"/>
      <c r="F383" s="19"/>
      <c r="G383" s="1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4:27">
      <c r="D384" s="29"/>
      <c r="E384" s="19"/>
      <c r="F384" s="19"/>
      <c r="G384" s="1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4:27">
      <c r="D385" s="29"/>
      <c r="E385" s="19"/>
      <c r="F385" s="19"/>
      <c r="G385" s="1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4:27">
      <c r="D386" s="29"/>
      <c r="E386" s="19"/>
      <c r="F386" s="19"/>
      <c r="G386" s="1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4:27">
      <c r="D387" s="29"/>
      <c r="E387" s="19"/>
      <c r="F387" s="19"/>
      <c r="G387" s="1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4:27">
      <c r="D388" s="29"/>
      <c r="E388" s="19"/>
      <c r="F388" s="19"/>
      <c r="G388" s="1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4:27">
      <c r="D389" s="29"/>
      <c r="E389" s="19"/>
      <c r="F389" s="19"/>
      <c r="G389" s="1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4:27">
      <c r="D390" s="29"/>
      <c r="E390" s="19"/>
      <c r="F390" s="19"/>
      <c r="G390" s="1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4:27">
      <c r="D391" s="29"/>
      <c r="E391" s="19"/>
      <c r="F391" s="19"/>
      <c r="G391" s="1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4:27">
      <c r="D392" s="29"/>
      <c r="E392" s="19"/>
      <c r="F392" s="19"/>
      <c r="G392" s="1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4:27">
      <c r="D393" s="29"/>
      <c r="E393" s="19"/>
      <c r="F393" s="19"/>
      <c r="G393" s="1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4:27">
      <c r="D394" s="29"/>
      <c r="E394" s="19"/>
      <c r="F394" s="19"/>
      <c r="G394" s="1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4:27">
      <c r="D395" s="29"/>
      <c r="E395" s="19"/>
      <c r="F395" s="19"/>
      <c r="G395" s="1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4:27">
      <c r="D396" s="29"/>
      <c r="E396" s="19"/>
      <c r="F396" s="19"/>
      <c r="G396" s="1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4:27">
      <c r="D397" s="29"/>
      <c r="E397" s="19"/>
      <c r="F397" s="19"/>
      <c r="G397" s="1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4:27">
      <c r="D398" s="29"/>
      <c r="E398" s="19"/>
      <c r="F398" s="19"/>
      <c r="G398" s="1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4:27">
      <c r="D399" s="29"/>
      <c r="E399" s="19"/>
      <c r="F399" s="19"/>
      <c r="G399" s="1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4:27">
      <c r="D400" s="29"/>
      <c r="E400" s="19"/>
      <c r="F400" s="19"/>
      <c r="G400" s="1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4:27">
      <c r="D401" s="29"/>
      <c r="E401" s="19"/>
      <c r="F401" s="19"/>
      <c r="G401" s="1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4:27">
      <c r="D402" s="29"/>
      <c r="E402" s="19"/>
      <c r="F402" s="19"/>
      <c r="G402" s="1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4:27">
      <c r="D403" s="29"/>
      <c r="E403" s="19"/>
      <c r="F403" s="19"/>
      <c r="G403" s="1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4:27">
      <c r="D404" s="29"/>
      <c r="E404" s="19"/>
      <c r="F404" s="19"/>
      <c r="G404" s="1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4:27">
      <c r="D405" s="29"/>
      <c r="E405" s="19"/>
      <c r="F405" s="19"/>
      <c r="G405" s="1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4:27">
      <c r="D406" s="29"/>
      <c r="E406" s="19"/>
      <c r="F406" s="19"/>
      <c r="G406" s="1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4:27">
      <c r="D407" s="29"/>
      <c r="E407" s="19"/>
      <c r="F407" s="19"/>
      <c r="G407" s="1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4:27">
      <c r="D408" s="29"/>
      <c r="E408" s="19"/>
      <c r="F408" s="19"/>
      <c r="G408" s="1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4:27">
      <c r="D409" s="29"/>
      <c r="E409" s="19"/>
      <c r="F409" s="19"/>
      <c r="G409" s="1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4:27">
      <c r="D410" s="29"/>
      <c r="E410" s="19"/>
      <c r="F410" s="19"/>
      <c r="G410" s="1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4:27">
      <c r="D411" s="29"/>
      <c r="E411" s="19"/>
      <c r="F411" s="19"/>
      <c r="G411" s="1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4:27">
      <c r="D412" s="29"/>
      <c r="E412" s="19"/>
      <c r="F412" s="19"/>
      <c r="G412" s="1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4:27">
      <c r="D413" s="29"/>
      <c r="E413" s="19"/>
      <c r="F413" s="19"/>
      <c r="G413" s="1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4:27">
      <c r="D414" s="29"/>
      <c r="E414" s="19"/>
      <c r="F414" s="19"/>
      <c r="G414" s="1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4:27">
      <c r="D415" s="29"/>
      <c r="E415" s="19"/>
      <c r="F415" s="19"/>
      <c r="G415" s="1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4:27">
      <c r="D416" s="29"/>
      <c r="E416" s="19"/>
      <c r="F416" s="19"/>
      <c r="G416" s="1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4:27">
      <c r="D417" s="29"/>
      <c r="E417" s="19"/>
      <c r="F417" s="19"/>
      <c r="G417" s="1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4:27">
      <c r="D418" s="29"/>
      <c r="E418" s="19"/>
      <c r="F418" s="19"/>
      <c r="G418" s="1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4:27">
      <c r="D419" s="29"/>
      <c r="E419" s="19"/>
      <c r="F419" s="19"/>
      <c r="G419" s="1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4:27">
      <c r="D420" s="29"/>
      <c r="E420" s="19"/>
      <c r="F420" s="19"/>
      <c r="G420" s="1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4:27">
      <c r="D421" s="29"/>
      <c r="E421" s="19"/>
      <c r="F421" s="19"/>
      <c r="G421" s="1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4:27">
      <c r="D422" s="29"/>
      <c r="E422" s="19"/>
      <c r="F422" s="19"/>
      <c r="G422" s="1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4:27">
      <c r="D423" s="29"/>
      <c r="E423" s="19"/>
      <c r="F423" s="19"/>
      <c r="G423" s="1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4:27">
      <c r="D424" s="29"/>
      <c r="E424" s="19"/>
      <c r="F424" s="19"/>
      <c r="G424" s="1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4:27">
      <c r="D425" s="29"/>
      <c r="E425" s="19"/>
      <c r="F425" s="19"/>
      <c r="G425" s="1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4:27">
      <c r="D426" s="29"/>
      <c r="E426" s="19"/>
      <c r="F426" s="19"/>
      <c r="G426" s="1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4:27">
      <c r="D427" s="29"/>
      <c r="E427" s="19"/>
      <c r="F427" s="19"/>
      <c r="G427" s="1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4:27">
      <c r="D428" s="29"/>
      <c r="E428" s="19"/>
      <c r="F428" s="19"/>
      <c r="G428" s="1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4:27">
      <c r="D429" s="29"/>
      <c r="E429" s="19"/>
      <c r="F429" s="19"/>
      <c r="G429" s="1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4:27">
      <c r="D430" s="29"/>
      <c r="E430" s="19"/>
      <c r="F430" s="19"/>
      <c r="G430" s="1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4:27">
      <c r="D431" s="29"/>
      <c r="E431" s="19"/>
      <c r="F431" s="19"/>
      <c r="G431" s="19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4:27">
      <c r="D432" s="29"/>
      <c r="E432" s="19"/>
      <c r="F432" s="19"/>
      <c r="G432" s="19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4:27">
      <c r="D433" s="29"/>
      <c r="E433" s="19"/>
      <c r="F433" s="19"/>
      <c r="G433" s="19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4:27">
      <c r="D434" s="29"/>
      <c r="E434" s="19"/>
      <c r="F434" s="19"/>
      <c r="G434" s="1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4:27">
      <c r="D435" s="29"/>
      <c r="E435" s="19"/>
      <c r="F435" s="19"/>
      <c r="G435" s="1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4:27">
      <c r="D436" s="29"/>
      <c r="E436" s="19"/>
      <c r="F436" s="19"/>
      <c r="G436" s="1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4:27">
      <c r="D437" s="29"/>
      <c r="E437" s="19"/>
      <c r="F437" s="19"/>
      <c r="G437" s="1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4:27">
      <c r="D438" s="29"/>
      <c r="E438" s="19"/>
      <c r="F438" s="19"/>
      <c r="G438" s="1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4:27">
      <c r="D439" s="29"/>
      <c r="E439" s="19"/>
      <c r="F439" s="19"/>
      <c r="G439" s="1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4:27">
      <c r="D440" s="29"/>
      <c r="E440" s="19"/>
      <c r="F440" s="19"/>
      <c r="G440" s="1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4:27">
      <c r="D441" s="29"/>
      <c r="E441" s="19"/>
      <c r="F441" s="19"/>
      <c r="G441" s="1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4:27">
      <c r="D442" s="29"/>
      <c r="E442" s="19"/>
      <c r="F442" s="19"/>
      <c r="G442" s="1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4:27">
      <c r="D443" s="29"/>
      <c r="E443" s="19"/>
      <c r="F443" s="19"/>
      <c r="G443" s="1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4:27">
      <c r="D444" s="29"/>
      <c r="E444" s="19"/>
      <c r="F444" s="19"/>
      <c r="G444" s="1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4:27">
      <c r="D445" s="29"/>
      <c r="E445" s="19"/>
      <c r="F445" s="19"/>
      <c r="G445" s="1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4:27">
      <c r="D446" s="29"/>
      <c r="E446" s="19"/>
      <c r="F446" s="19"/>
      <c r="G446" s="1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4:27">
      <c r="D447" s="29"/>
      <c r="E447" s="19"/>
      <c r="F447" s="19"/>
      <c r="G447" s="1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4:27">
      <c r="D448" s="29"/>
      <c r="E448" s="19"/>
      <c r="F448" s="19"/>
      <c r="G448" s="1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4:27">
      <c r="D449" s="29"/>
      <c r="E449" s="19"/>
      <c r="F449" s="19"/>
      <c r="G449" s="1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4:27">
      <c r="D450" s="29"/>
      <c r="E450" s="19"/>
      <c r="F450" s="19"/>
      <c r="G450" s="1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4:27">
      <c r="D451" s="29"/>
      <c r="E451" s="19"/>
      <c r="F451" s="19"/>
      <c r="G451" s="1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4:27">
      <c r="D452" s="29"/>
      <c r="E452" s="19"/>
      <c r="F452" s="19"/>
      <c r="G452" s="1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4:27">
      <c r="D453" s="29"/>
      <c r="E453" s="19"/>
      <c r="F453" s="19"/>
      <c r="G453" s="1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4:27">
      <c r="D454" s="29"/>
      <c r="E454" s="19"/>
      <c r="F454" s="19"/>
      <c r="G454" s="1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4:27">
      <c r="D455" s="29"/>
      <c r="E455" s="19"/>
      <c r="F455" s="19"/>
      <c r="G455" s="1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4:27">
      <c r="D456" s="29"/>
      <c r="E456" s="19"/>
      <c r="F456" s="19"/>
      <c r="G456" s="1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4:27">
      <c r="D457" s="29"/>
      <c r="E457" s="19"/>
      <c r="F457" s="19"/>
      <c r="G457" s="1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4:27">
      <c r="D458" s="29"/>
      <c r="E458" s="19"/>
      <c r="F458" s="19"/>
      <c r="G458" s="1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4:27">
      <c r="D459" s="29"/>
      <c r="E459" s="19"/>
      <c r="F459" s="19"/>
      <c r="G459" s="1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4:27">
      <c r="D460" s="29"/>
      <c r="E460" s="19"/>
      <c r="F460" s="19"/>
      <c r="G460" s="1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4:27">
      <c r="D461" s="29"/>
      <c r="E461" s="19"/>
      <c r="F461" s="19"/>
      <c r="G461" s="1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4:27">
      <c r="D462" s="29"/>
      <c r="E462" s="19"/>
      <c r="F462" s="19"/>
      <c r="G462" s="1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4:27">
      <c r="D463" s="29"/>
      <c r="E463" s="19"/>
      <c r="F463" s="19"/>
      <c r="G463" s="1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4:27">
      <c r="D464" s="29"/>
      <c r="E464" s="19"/>
      <c r="F464" s="19"/>
      <c r="G464" s="1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4:27">
      <c r="D465" s="29"/>
      <c r="E465" s="19"/>
      <c r="F465" s="19"/>
      <c r="G465" s="1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4:27">
      <c r="D466" s="29"/>
      <c r="E466" s="19"/>
      <c r="F466" s="19"/>
      <c r="G466" s="1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4:27">
      <c r="D467" s="29"/>
      <c r="E467" s="19"/>
      <c r="F467" s="19"/>
      <c r="G467" s="1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4:27">
      <c r="D468" s="29"/>
      <c r="E468" s="19"/>
      <c r="F468" s="19"/>
      <c r="G468" s="1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4:27">
      <c r="D469" s="29"/>
      <c r="E469" s="19"/>
      <c r="F469" s="19"/>
      <c r="G469" s="1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4:27">
      <c r="D470" s="29"/>
      <c r="E470" s="19"/>
      <c r="F470" s="19"/>
      <c r="G470" s="1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4:27">
      <c r="D471" s="29"/>
      <c r="E471" s="19"/>
      <c r="F471" s="19"/>
      <c r="G471" s="1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4:27">
      <c r="D472" s="29"/>
      <c r="E472" s="19"/>
      <c r="F472" s="19"/>
      <c r="G472" s="1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4:27">
      <c r="D473" s="29"/>
      <c r="E473" s="19"/>
      <c r="F473" s="19"/>
      <c r="G473" s="1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4:27">
      <c r="D474" s="29"/>
      <c r="E474" s="19"/>
      <c r="F474" s="19"/>
      <c r="G474" s="1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4:27">
      <c r="D475" s="29"/>
      <c r="E475" s="19"/>
      <c r="F475" s="19"/>
      <c r="G475" s="1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4:27">
      <c r="D476" s="29"/>
      <c r="E476" s="19"/>
      <c r="F476" s="19"/>
      <c r="G476" s="1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4:27">
      <c r="D477" s="29"/>
      <c r="E477" s="19"/>
      <c r="F477" s="19"/>
      <c r="G477" s="1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4:27">
      <c r="D478" s="29"/>
      <c r="E478" s="19"/>
      <c r="F478" s="19"/>
      <c r="G478" s="1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4:27">
      <c r="D479" s="29"/>
      <c r="E479" s="19"/>
      <c r="F479" s="19"/>
      <c r="G479" s="19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4:27">
      <c r="D480" s="29"/>
      <c r="E480" s="19"/>
      <c r="F480" s="19"/>
      <c r="G480" s="19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4:27">
      <c r="D481" s="29"/>
      <c r="E481" s="19"/>
      <c r="F481" s="19"/>
      <c r="G481" s="19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4:27">
      <c r="D482" s="29"/>
      <c r="E482" s="19"/>
      <c r="F482" s="19"/>
      <c r="G482" s="1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4:27">
      <c r="D483" s="29"/>
      <c r="E483" s="19"/>
      <c r="F483" s="19"/>
      <c r="G483" s="1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4:27">
      <c r="D484" s="29"/>
      <c r="E484" s="19"/>
      <c r="F484" s="19"/>
      <c r="G484" s="1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4:27">
      <c r="D485" s="29"/>
      <c r="E485" s="19"/>
      <c r="F485" s="19"/>
      <c r="G485" s="1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4:27">
      <c r="D486" s="29"/>
      <c r="E486" s="19"/>
      <c r="F486" s="19"/>
      <c r="G486" s="1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4:27">
      <c r="D487" s="29"/>
      <c r="E487" s="19"/>
      <c r="F487" s="19"/>
      <c r="G487" s="1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4:27">
      <c r="D488" s="29"/>
      <c r="E488" s="19"/>
      <c r="F488" s="19"/>
      <c r="G488" s="1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4:27">
      <c r="D489" s="29"/>
      <c r="E489" s="19"/>
      <c r="F489" s="19"/>
      <c r="G489" s="1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4:27">
      <c r="D490" s="29"/>
      <c r="E490" s="19"/>
      <c r="F490" s="19"/>
      <c r="G490" s="1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4:27">
      <c r="D491" s="29"/>
      <c r="E491" s="19"/>
      <c r="F491" s="19"/>
      <c r="G491" s="1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4:27">
      <c r="D492" s="29"/>
      <c r="E492" s="19"/>
      <c r="F492" s="19"/>
      <c r="G492" s="1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4:27">
      <c r="D493" s="29"/>
      <c r="E493" s="19"/>
      <c r="F493" s="19"/>
      <c r="G493" s="1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4:27">
      <c r="D494" s="29"/>
      <c r="E494" s="19"/>
      <c r="F494" s="19"/>
      <c r="G494" s="1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4:27">
      <c r="D495" s="29"/>
      <c r="E495" s="19"/>
      <c r="F495" s="19"/>
      <c r="G495" s="1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4:27">
      <c r="D496" s="29"/>
      <c r="E496" s="19"/>
      <c r="F496" s="19"/>
      <c r="G496" s="1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4:27">
      <c r="D497" s="29"/>
      <c r="E497" s="19"/>
      <c r="F497" s="19"/>
      <c r="G497" s="1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4:27">
      <c r="D498" s="29"/>
      <c r="E498" s="19"/>
      <c r="F498" s="19"/>
      <c r="G498" s="1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4:27">
      <c r="D499" s="29"/>
      <c r="E499" s="19"/>
      <c r="F499" s="19"/>
      <c r="G499" s="1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4:27">
      <c r="D500" s="29"/>
      <c r="E500" s="19"/>
      <c r="F500" s="19"/>
      <c r="G500" s="1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4:27">
      <c r="D501" s="29"/>
      <c r="E501" s="19"/>
      <c r="F501" s="19"/>
      <c r="G501" s="1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4:27">
      <c r="D502" s="29"/>
      <c r="E502" s="19"/>
      <c r="F502" s="19"/>
      <c r="G502" s="1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4:27">
      <c r="D503" s="29"/>
      <c r="E503" s="19"/>
      <c r="F503" s="19"/>
      <c r="G503" s="1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4:27">
      <c r="D504" s="29"/>
      <c r="E504" s="19"/>
      <c r="F504" s="19"/>
      <c r="G504" s="1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4:27">
      <c r="D505" s="29"/>
      <c r="E505" s="19"/>
      <c r="F505" s="19"/>
      <c r="G505" s="1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4:27">
      <c r="D506" s="29"/>
      <c r="E506" s="19"/>
      <c r="F506" s="19"/>
      <c r="G506" s="1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4:27">
      <c r="D507" s="29"/>
      <c r="E507" s="19"/>
      <c r="F507" s="19"/>
      <c r="G507" s="1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4:27">
      <c r="D508" s="29"/>
      <c r="E508" s="19"/>
      <c r="F508" s="19"/>
      <c r="G508" s="1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4:27">
      <c r="D509" s="29"/>
      <c r="E509" s="19"/>
      <c r="F509" s="19"/>
      <c r="G509" s="1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4:27">
      <c r="D510" s="29"/>
      <c r="E510" s="19"/>
      <c r="F510" s="19"/>
      <c r="G510" s="1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4:27">
      <c r="D511" s="29"/>
      <c r="E511" s="19"/>
      <c r="F511" s="19"/>
      <c r="G511" s="1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4:27">
      <c r="D512" s="29"/>
      <c r="E512" s="19"/>
      <c r="F512" s="19"/>
      <c r="G512" s="1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4:27">
      <c r="D513" s="29"/>
      <c r="E513" s="19"/>
      <c r="F513" s="19"/>
      <c r="G513" s="1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4:27">
      <c r="D514" s="29"/>
      <c r="E514" s="19"/>
      <c r="F514" s="19"/>
      <c r="G514" s="1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4:27">
      <c r="D515" s="29"/>
      <c r="E515" s="19"/>
      <c r="F515" s="19"/>
      <c r="G515" s="1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4:27">
      <c r="D516" s="29"/>
      <c r="E516" s="19"/>
      <c r="F516" s="19"/>
      <c r="G516" s="1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4:27">
      <c r="D517" s="29"/>
      <c r="E517" s="19"/>
      <c r="F517" s="19"/>
      <c r="G517" s="1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4:27">
      <c r="D518" s="29"/>
      <c r="E518" s="19"/>
      <c r="F518" s="19"/>
      <c r="G518" s="1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4:27">
      <c r="D519" s="29"/>
      <c r="E519" s="19"/>
      <c r="F519" s="19"/>
      <c r="G519" s="1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4:27">
      <c r="D520" s="29"/>
      <c r="E520" s="19"/>
      <c r="F520" s="19"/>
      <c r="G520" s="1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4:27">
      <c r="D521" s="29"/>
      <c r="E521" s="19"/>
      <c r="F521" s="19"/>
      <c r="G521" s="1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4:27">
      <c r="D522" s="29"/>
      <c r="E522" s="19"/>
      <c r="F522" s="19"/>
      <c r="G522" s="1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4:27">
      <c r="D523" s="29"/>
      <c r="E523" s="19"/>
      <c r="F523" s="19"/>
      <c r="G523" s="1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4:27">
      <c r="D524" s="29"/>
      <c r="E524" s="19"/>
      <c r="F524" s="19"/>
      <c r="G524" s="1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4:27">
      <c r="D525" s="29"/>
      <c r="E525" s="19"/>
      <c r="F525" s="19"/>
      <c r="G525" s="1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4:27">
      <c r="D526" s="29"/>
      <c r="E526" s="19"/>
      <c r="F526" s="19"/>
      <c r="G526" s="1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4:27">
      <c r="D527" s="29"/>
      <c r="E527" s="19"/>
      <c r="F527" s="19"/>
      <c r="G527" s="19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4:27">
      <c r="D528" s="29"/>
      <c r="E528" s="19"/>
      <c r="F528" s="19"/>
      <c r="G528" s="19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4:27">
      <c r="D529" s="29"/>
      <c r="E529" s="19"/>
      <c r="F529" s="19"/>
      <c r="G529" s="19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4:27">
      <c r="D530" s="29"/>
      <c r="E530" s="19"/>
      <c r="F530" s="19"/>
      <c r="G530" s="1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4:27">
      <c r="D531" s="29"/>
      <c r="E531" s="19"/>
      <c r="F531" s="19"/>
      <c r="G531" s="1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4:27">
      <c r="D532" s="29"/>
      <c r="E532" s="19"/>
      <c r="F532" s="19"/>
      <c r="G532" s="1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4:27">
      <c r="D533" s="29"/>
      <c r="E533" s="19"/>
      <c r="F533" s="19"/>
      <c r="G533" s="1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4:27">
      <c r="D534" s="29"/>
      <c r="E534" s="19"/>
      <c r="F534" s="19"/>
      <c r="G534" s="1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4:27">
      <c r="D535" s="29"/>
      <c r="E535" s="19"/>
      <c r="F535" s="19"/>
      <c r="G535" s="1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4:27">
      <c r="D536" s="29"/>
      <c r="E536" s="19"/>
      <c r="F536" s="19"/>
      <c r="G536" s="1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4:27">
      <c r="D537" s="29"/>
      <c r="E537" s="19"/>
      <c r="F537" s="19"/>
      <c r="G537" s="1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4:27">
      <c r="D538" s="29"/>
      <c r="E538" s="19"/>
      <c r="F538" s="19"/>
      <c r="G538" s="1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4:27">
      <c r="D539" s="29"/>
      <c r="E539" s="19"/>
      <c r="F539" s="19"/>
      <c r="G539" s="1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4:27">
      <c r="D540" s="29"/>
      <c r="E540" s="19"/>
      <c r="F540" s="19"/>
      <c r="G540" s="1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4:27">
      <c r="D541" s="29"/>
      <c r="E541" s="19"/>
      <c r="F541" s="19"/>
      <c r="G541" s="1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4:27">
      <c r="D542" s="29"/>
      <c r="E542" s="19"/>
      <c r="F542" s="19"/>
      <c r="G542" s="1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4:27">
      <c r="D543" s="29"/>
      <c r="E543" s="19"/>
      <c r="F543" s="19"/>
      <c r="G543" s="1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4:27">
      <c r="D544" s="29"/>
      <c r="E544" s="19"/>
      <c r="F544" s="19"/>
      <c r="G544" s="1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4:27">
      <c r="D545" s="29"/>
      <c r="E545" s="19"/>
      <c r="F545" s="19"/>
      <c r="G545" s="1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4:27">
      <c r="D546" s="29"/>
      <c r="E546" s="19"/>
      <c r="F546" s="19"/>
      <c r="G546" s="1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4:27">
      <c r="D547" s="29"/>
      <c r="E547" s="19"/>
      <c r="F547" s="19"/>
      <c r="G547" s="1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4:27">
      <c r="D548" s="29"/>
      <c r="E548" s="19"/>
      <c r="F548" s="19"/>
      <c r="G548" s="1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4:27">
      <c r="D549" s="3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4:27">
      <c r="D550" s="3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4:27">
      <c r="D551" s="3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4:27">
      <c r="D552" s="3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4:27">
      <c r="D553" s="3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4:27">
      <c r="D554" s="3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4:27">
      <c r="D555" s="3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4:27">
      <c r="D556" s="3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4:27">
      <c r="D557" s="3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4:27">
      <c r="D558" s="3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4:27">
      <c r="D559" s="3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4:27">
      <c r="D560" s="3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4:27">
      <c r="D561" s="3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4:27">
      <c r="D562" s="3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4:27">
      <c r="D563" s="3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4:27">
      <c r="D564" s="3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4:27">
      <c r="D565" s="3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4:27">
      <c r="D566" s="3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4:27">
      <c r="D567" s="3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4:27">
      <c r="D568" s="3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4:27">
      <c r="D569" s="3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4:27">
      <c r="D570" s="3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4:27">
      <c r="D571" s="3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4:27">
      <c r="D572" s="3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4:27">
      <c r="D573" s="3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4:27">
      <c r="D574" s="3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4:27">
      <c r="D575" s="3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4:27">
      <c r="D576" s="3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4:27">
      <c r="D577" s="3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4:27">
      <c r="D578" s="3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4:27">
      <c r="D579" s="3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4:27">
      <c r="D580" s="3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4:27">
      <c r="D581" s="3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4:27">
      <c r="D582" s="3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4:27">
      <c r="D583" s="3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4:27">
      <c r="D584" s="3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4:27">
      <c r="D585" s="3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4:27">
      <c r="D586" s="3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4:27">
      <c r="D587" s="3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4:27">
      <c r="D588" s="3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4:27">
      <c r="D589" s="3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4:27">
      <c r="D590" s="3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4:27">
      <c r="D591" s="3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4:27">
      <c r="D592" s="3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4:27">
      <c r="D593" s="3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4:27">
      <c r="D594" s="3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4:27">
      <c r="D595" s="3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4:27">
      <c r="D596" s="3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4:27">
      <c r="D597" s="3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4:27">
      <c r="D598" s="3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4:27">
      <c r="D599" s="3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4:27">
      <c r="D600" s="3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4:27">
      <c r="D601" s="3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4:27">
      <c r="D602" s="3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4:27">
      <c r="D603" s="3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4:27">
      <c r="D604" s="3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4:27">
      <c r="D605" s="3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4:27">
      <c r="D606" s="3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4:27">
      <c r="D607" s="3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4:27">
      <c r="D608" s="3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4:27">
      <c r="D609" s="3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4:27">
      <c r="D610" s="3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4:27">
      <c r="D611" s="3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4:27">
      <c r="D612" s="3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4:27">
      <c r="D613" s="3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4:27">
      <c r="D614" s="3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4:27">
      <c r="D615" s="3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4:27">
      <c r="D616" s="3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4:27">
      <c r="D617" s="3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4:27">
      <c r="D618" s="3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4:27">
      <c r="D619" s="3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4:27">
      <c r="D620" s="3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4:27">
      <c r="D621" s="3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4:27">
      <c r="D622" s="3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4:27">
      <c r="D623" s="3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4:27">
      <c r="D624" s="3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4:27">
      <c r="D625" s="3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4:27">
      <c r="D626" s="3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4:27">
      <c r="D627" s="3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4:27">
      <c r="D628" s="3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4:27">
      <c r="D629" s="3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4:27">
      <c r="D630" s="3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4:27">
      <c r="D631" s="3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4:27">
      <c r="D632" s="3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4:27">
      <c r="D633" s="3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4:27">
      <c r="D634" s="3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4:27">
      <c r="D635" s="3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4:27">
      <c r="D636" s="3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4:27">
      <c r="D637" s="3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4:27">
      <c r="D638" s="3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4:27">
      <c r="D639" s="3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4:27">
      <c r="D640" s="3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4:27">
      <c r="D641" s="3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4:27">
      <c r="D642" s="3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4:27">
      <c r="D643" s="3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4:27">
      <c r="D644" s="3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4:27">
      <c r="D645" s="3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4:27">
      <c r="D646" s="3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4:27">
      <c r="D647" s="3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4:27">
      <c r="D648" s="3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4:27">
      <c r="D649" s="3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4:27">
      <c r="D650" s="3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4:27">
      <c r="D651" s="3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4:27">
      <c r="D652" s="3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4:27">
      <c r="D653" s="3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4:27">
      <c r="D654" s="3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4:27">
      <c r="D655" s="3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4:27">
      <c r="D656" s="3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4:27">
      <c r="D657" s="3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4:27">
      <c r="D658" s="3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4:27">
      <c r="D659" s="3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4:27">
      <c r="D660" s="3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4:27">
      <c r="D661" s="3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4:27">
      <c r="D662" s="3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4:27">
      <c r="D663" s="3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4:27">
      <c r="D664" s="3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4:27">
      <c r="D665" s="3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4:27">
      <c r="D666" s="3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4:27">
      <c r="D667" s="3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4:27">
      <c r="D668" s="3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4:27">
      <c r="D669" s="3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4:27">
      <c r="D670" s="3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4:27">
      <c r="D671" s="3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4:27">
      <c r="D672" s="3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4:27">
      <c r="D673" s="3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4:27">
      <c r="D674" s="3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4:27">
      <c r="D675" s="3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4:27">
      <c r="D676" s="3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4:27">
      <c r="D677" s="3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4:27">
      <c r="D678" s="3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4:27">
      <c r="D679" s="3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4:27">
      <c r="D680" s="3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4:27">
      <c r="D681" s="3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4:27">
      <c r="D682" s="3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4:27">
      <c r="D683" s="3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4:27">
      <c r="D684" s="3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4:27">
      <c r="D685" s="3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4:27">
      <c r="D686" s="3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4:27">
      <c r="D687" s="3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4:27">
      <c r="D688" s="3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4:27">
      <c r="D689" s="3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4:27">
      <c r="D690" s="3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4:27">
      <c r="D691" s="3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4:27">
      <c r="D692" s="3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4:27">
      <c r="D693" s="3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4:27">
      <c r="D694" s="3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4:27">
      <c r="D695" s="3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4:27">
      <c r="D696" s="3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4:27">
      <c r="D697" s="3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4:27">
      <c r="D698" s="3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4:27">
      <c r="D699" s="3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4:27">
      <c r="D700" s="3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4:27">
      <c r="D701" s="3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4:27">
      <c r="D702" s="3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4:27">
      <c r="D703" s="3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4:27">
      <c r="D704" s="3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4:27">
      <c r="D705" s="3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4:27">
      <c r="D706" s="3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4:27">
      <c r="D707" s="3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4:27">
      <c r="D708" s="3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4:27">
      <c r="D709" s="3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4:27">
      <c r="D710" s="3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4:27">
      <c r="D711" s="3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4:27">
      <c r="D712" s="3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4:27">
      <c r="D713" s="3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4:27">
      <c r="D714" s="3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4:27">
      <c r="D715" s="3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4:27">
      <c r="D716" s="3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4:27">
      <c r="D717" s="3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4:27">
      <c r="D718" s="3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4:27">
      <c r="D719" s="3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4:27">
      <c r="D720" s="3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4:27">
      <c r="D721" s="3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4:27">
      <c r="D722" s="3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4:27">
      <c r="D723" s="3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4:27">
      <c r="D724" s="3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4:27">
      <c r="D725" s="3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4:27">
      <c r="D726" s="3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4:27">
      <c r="D727" s="3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4:27">
      <c r="D728" s="3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4:27">
      <c r="D729" s="3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4:27">
      <c r="D730" s="3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4:27">
      <c r="D731" s="3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4:27">
      <c r="D732" s="3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4:27">
      <c r="D733" s="3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4:27">
      <c r="D734" s="3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4:27">
      <c r="D735" s="3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4:27">
      <c r="D736" s="3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4:27">
      <c r="D737" s="3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4:27">
      <c r="D738" s="3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4:27">
      <c r="D739" s="3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4:27">
      <c r="D740" s="3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4:27">
      <c r="D741" s="3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4:27">
      <c r="D742" s="3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4:27">
      <c r="D743" s="3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4:27">
      <c r="D744" s="3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4:27">
      <c r="D745" s="3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4:27">
      <c r="D746" s="3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4:27">
      <c r="D747" s="3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4:27">
      <c r="D748" s="3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4:27">
      <c r="D749" s="3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4:27">
      <c r="D750" s="3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4:27">
      <c r="D751" s="3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4:27">
      <c r="D752" s="3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4:27">
      <c r="D753" s="3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4:27">
      <c r="D754" s="3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4:27">
      <c r="D755" s="3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4:27">
      <c r="D756" s="3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4:27">
      <c r="D757" s="3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4:27">
      <c r="D758" s="3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4:27">
      <c r="D759" s="3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4:27">
      <c r="D760" s="3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4:27">
      <c r="D761" s="3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4:27">
      <c r="D762" s="3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4:27">
      <c r="D763" s="3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4:27">
      <c r="D764" s="3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4:27">
      <c r="D765" s="3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4:27">
      <c r="D766" s="3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4:27">
      <c r="D767" s="3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4:27">
      <c r="D768" s="3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4:27">
      <c r="D769" s="3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4:27">
      <c r="D770" s="3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4:27">
      <c r="D771" s="3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4:27">
      <c r="D772" s="3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4:27">
      <c r="D773" s="3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4:27">
      <c r="D774" s="3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4:27">
      <c r="D775" s="3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4:27">
      <c r="D776" s="3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4:27">
      <c r="D777" s="3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4:27">
      <c r="D778" s="3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4:27">
      <c r="D779" s="3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4:27">
      <c r="D780" s="3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4:27">
      <c r="D781" s="3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4:27">
      <c r="D782" s="3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4:27">
      <c r="D783" s="3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4:27">
      <c r="D784" s="3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4:27">
      <c r="D785" s="3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4:27">
      <c r="D786" s="3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4:27">
      <c r="D787" s="3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4:27">
      <c r="D788" s="3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4:27">
      <c r="D789" s="3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4:27">
      <c r="D790" s="3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4:27">
      <c r="D791" s="3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4:27">
      <c r="D792" s="3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4:27">
      <c r="D793" s="3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4:27">
      <c r="D794" s="3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4:27">
      <c r="D795" s="3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4:27">
      <c r="D796" s="3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4:27">
      <c r="D797" s="3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4:27">
      <c r="D798" s="3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4:27">
      <c r="D799" s="3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4:27">
      <c r="D800" s="3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4:27">
      <c r="D801" s="3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4:27">
      <c r="D802" s="3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4:27">
      <c r="D803" s="3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4:27">
      <c r="D804" s="3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4:27">
      <c r="D805" s="3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4:27">
      <c r="D806" s="3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4:27">
      <c r="D807" s="3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4:27">
      <c r="D808" s="3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4:27">
      <c r="D809" s="3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4:27">
      <c r="D810" s="3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4:27">
      <c r="D811" s="3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4:27">
      <c r="D812" s="3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4:27">
      <c r="D813" s="3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4:27">
      <c r="D814" s="3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4:27">
      <c r="D815" s="3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4:27">
      <c r="D816" s="3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4:27">
      <c r="D817" s="3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4:27">
      <c r="D818" s="3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4:27">
      <c r="D819" s="3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4:27">
      <c r="D820" s="3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4:27">
      <c r="D821" s="3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4:27">
      <c r="D822" s="3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4:27">
      <c r="D823" s="3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4:27">
      <c r="D824" s="3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4:27">
      <c r="D825" s="3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4:27">
      <c r="D826" s="3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4:27">
      <c r="D827" s="3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4:27">
      <c r="D828" s="3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4:27">
      <c r="D829" s="3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4:27">
      <c r="D830" s="3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4:27">
      <c r="D831" s="3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4:27">
      <c r="D832" s="3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4:27">
      <c r="D833" s="3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4:27">
      <c r="D834" s="3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4:27">
      <c r="D835" s="3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4:27">
      <c r="D836" s="3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4:27">
      <c r="D837" s="3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4:27">
      <c r="D838" s="3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4:27">
      <c r="D839" s="3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4:27">
      <c r="D840" s="3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4:27">
      <c r="D841" s="3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4:27">
      <c r="D842" s="3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4:27">
      <c r="D843" s="3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4:27">
      <c r="D844" s="3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4:27">
      <c r="D845" s="3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4:27">
      <c r="D846" s="3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4:27">
      <c r="D847" s="3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4:27">
      <c r="D848" s="3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4:27">
      <c r="D849" s="3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4:27">
      <c r="D850" s="3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4:27">
      <c r="D851" s="3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4:27">
      <c r="D852" s="3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4:27">
      <c r="D853" s="3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4:27">
      <c r="D854" s="3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4:27">
      <c r="D855" s="3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4:27">
      <c r="D856" s="3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4:27">
      <c r="D857" s="3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4:27">
      <c r="D858" s="3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4:27">
      <c r="D859" s="3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4:27">
      <c r="D860" s="3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4:27">
      <c r="D861" s="3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4:27">
      <c r="D862" s="3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4:27">
      <c r="D863" s="3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4:27">
      <c r="D864" s="3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4:27">
      <c r="D865" s="3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4:27">
      <c r="D866" s="3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4:27">
      <c r="D867" s="3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4:27">
      <c r="D868" s="3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4:27">
      <c r="D869" s="3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4:27">
      <c r="D870" s="3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4:27">
      <c r="D871" s="3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4:27">
      <c r="D872" s="3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4:27">
      <c r="D873" s="3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4:27">
      <c r="D874" s="3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4:27">
      <c r="D875" s="3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4:27">
      <c r="D876" s="3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4:27">
      <c r="D877" s="3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4:27">
      <c r="D878" s="3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4:27">
      <c r="D879" s="3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4:27">
      <c r="D880" s="3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4:27">
      <c r="D881" s="3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4:27">
      <c r="D882" s="3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4:27">
      <c r="D883" s="3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4:27">
      <c r="D884" s="3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4:27">
      <c r="D885" s="3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4:27">
      <c r="D886" s="3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4:27">
      <c r="D887" s="3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4:27">
      <c r="D888" s="3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4:27">
      <c r="D889" s="3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4:27">
      <c r="D890" s="3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4:27">
      <c r="D891" s="3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4:27">
      <c r="D892" s="3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4:27">
      <c r="D893" s="3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4:27">
      <c r="D894" s="3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4:27">
      <c r="D895" s="3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4:27">
      <c r="D896" s="3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4:27">
      <c r="D897" s="3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4:27">
      <c r="D898" s="3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4:27">
      <c r="D899" s="3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4:27">
      <c r="D900" s="3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4:27">
      <c r="D901" s="3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4:27">
      <c r="D902" s="3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4:27">
      <c r="D903" s="3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4:27">
      <c r="D904" s="3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4:27">
      <c r="D905" s="3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4:27">
      <c r="D906" s="3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4:27">
      <c r="D907" s="3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4:27">
      <c r="D908" s="3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4:27">
      <c r="D909" s="3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4:27">
      <c r="D910" s="3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4:27">
      <c r="D911" s="3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4:27">
      <c r="D912" s="3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4:27">
      <c r="D913" s="3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4:27">
      <c r="D914" s="3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4:27">
      <c r="D915" s="3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4:27">
      <c r="D916" s="3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4:27">
      <c r="D917" s="3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4:27">
      <c r="D918" s="3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4:27">
      <c r="D919" s="3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4:27">
      <c r="D920" s="3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4:27">
      <c r="D921" s="3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4:27">
      <c r="D922" s="3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4:27">
      <c r="D923" s="3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4:27">
      <c r="D924" s="3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4:27">
      <c r="D925" s="3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4:27">
      <c r="D926" s="3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4:27">
      <c r="D927" s="3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4:27">
      <c r="D928" s="3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4:27">
      <c r="D929" s="3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4:27">
      <c r="D930" s="3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4:27">
      <c r="D931" s="3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4:27">
      <c r="D932" s="3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4:27">
      <c r="D933" s="3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4:27">
      <c r="D934" s="3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4:27">
      <c r="D935" s="3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4:27">
      <c r="D936" s="3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4:27">
      <c r="D937" s="3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4:27">
      <c r="D938" s="3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4:27">
      <c r="D939" s="3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4:27">
      <c r="D940" s="3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4:27">
      <c r="D941" s="3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4:27">
      <c r="D942" s="3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4:27">
      <c r="D943" s="3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4:27">
      <c r="D944" s="3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4:27">
      <c r="D945" s="3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4:27">
      <c r="D946" s="3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4:27">
      <c r="D947" s="3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4:27">
      <c r="D948" s="3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4:27">
      <c r="D949" s="3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4:27">
      <c r="D950" s="3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4:27">
      <c r="D951" s="3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4:27">
      <c r="D952" s="3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4:27">
      <c r="D953" s="3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4:27">
      <c r="D954" s="3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4:27">
      <c r="D955" s="3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4:27">
      <c r="D956" s="3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4:27">
      <c r="D957" s="3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4:27">
      <c r="D958" s="3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4:27">
      <c r="D959" s="3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4:27">
      <c r="D960" s="3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4:27">
      <c r="D961" s="3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4:27">
      <c r="D962" s="3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4:27">
      <c r="D963" s="3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4:27">
      <c r="D964" s="3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4:27">
      <c r="D965" s="3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4:27">
      <c r="D966" s="3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4:27">
      <c r="D967" s="3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4:27">
      <c r="D968" s="3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4:27">
      <c r="D969" s="3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4:27">
      <c r="D970" s="3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4:27">
      <c r="D971" s="3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4:27">
      <c r="D972" s="3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4:27">
      <c r="D973" s="3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4:27">
      <c r="D974" s="3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4:27">
      <c r="D975" s="3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4:27">
      <c r="D976" s="3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4:27">
      <c r="D977" s="3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4:27">
      <c r="D978" s="3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4:27">
      <c r="D979" s="3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4:27">
      <c r="D980" s="3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4:27">
      <c r="D981" s="3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4:27">
      <c r="D982" s="3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4:27">
      <c r="D983" s="3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4:27">
      <c r="D984" s="3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4:27">
      <c r="D985" s="3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4:27">
      <c r="D986" s="3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4:27">
      <c r="D987" s="3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4:27">
      <c r="D988" s="3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4:27">
      <c r="D989" s="3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4:27">
      <c r="D990" s="30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4:27">
      <c r="D991" s="30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4:27">
      <c r="D992" s="30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4:27">
      <c r="D993" s="30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4:27">
      <c r="D994" s="30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4:27">
      <c r="D995" s="30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4:27">
      <c r="D996" s="30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4:27">
      <c r="D997" s="30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4:27">
      <c r="D998" s="30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4:27">
      <c r="D999" s="30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4:27">
      <c r="D1000" s="30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4:27">
      <c r="D1001" s="30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4:27">
      <c r="D1002" s="30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4:27">
      <c r="D1003" s="30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4:27">
      <c r="D1004" s="30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4:27">
      <c r="D1005" s="30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4:27">
      <c r="D1006" s="30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4:27">
      <c r="D1007" s="30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4:27">
      <c r="D1008" s="30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4:27">
      <c r="D1009" s="30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  <row r="1010" spans="4:27">
      <c r="D1010" s="30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</row>
    <row r="1011" spans="4:27">
      <c r="D1011" s="30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</row>
    <row r="1012" spans="4:27">
      <c r="D1012" s="30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</row>
    <row r="1013" spans="4:27">
      <c r="D1013" s="30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</row>
    <row r="1014" spans="4:27">
      <c r="D1014" s="30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</row>
    <row r="1015" spans="4:27">
      <c r="D1015" s="30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</row>
    <row r="1016" spans="4:27">
      <c r="D1016" s="30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</row>
    <row r="1017" spans="4:27">
      <c r="D1017" s="30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</row>
    <row r="1018" spans="4:27">
      <c r="D1018" s="30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</row>
    <row r="1019" spans="4:27">
      <c r="D1019" s="30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</row>
    <row r="1020" spans="4:27">
      <c r="D1020" s="30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</row>
    <row r="1021" spans="4:27">
      <c r="D1021" s="30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</row>
    <row r="1022" spans="4:27">
      <c r="D1022" s="30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</row>
    <row r="1023" spans="4:27">
      <c r="D1023" s="30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</row>
    <row r="1024" spans="4:27">
      <c r="D1024" s="30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</row>
    <row r="1025" spans="4:27">
      <c r="D1025" s="30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</row>
    <row r="1026" spans="4:27">
      <c r="D1026" s="30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</row>
    <row r="1027" spans="4:27">
      <c r="D1027" s="30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</row>
    <row r="1028" spans="4:27">
      <c r="D1028" s="30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</row>
    <row r="1029" spans="4:27">
      <c r="D1029" s="30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</row>
    <row r="1030" spans="4:27">
      <c r="D1030" s="30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</row>
    <row r="1031" spans="4:27">
      <c r="D1031" s="30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</row>
    <row r="1032" spans="4:27">
      <c r="D1032" s="30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</row>
    <row r="1033" spans="4:27">
      <c r="D1033" s="30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</row>
    <row r="1034" spans="4:27">
      <c r="D1034" s="30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</row>
    <row r="1035" spans="4:27">
      <c r="D1035" s="30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</row>
    <row r="1036" spans="4:27">
      <c r="D1036" s="30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</row>
    <row r="1037" spans="4:27">
      <c r="D1037" s="30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</row>
    <row r="1038" spans="4:27">
      <c r="D1038" s="30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</row>
    <row r="1039" spans="4:27">
      <c r="D1039" s="30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</row>
    <row r="1040" spans="4:27">
      <c r="D1040" s="30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</row>
    <row r="1041" spans="4:27">
      <c r="D1041" s="30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</row>
    <row r="1042" spans="4:27">
      <c r="D1042" s="30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</row>
    <row r="1043" spans="4:27">
      <c r="D1043" s="30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</row>
    <row r="1044" spans="4:27">
      <c r="D1044" s="30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</row>
    <row r="1045" spans="4:27">
      <c r="D1045" s="30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</row>
    <row r="1046" spans="4:27">
      <c r="D1046" s="30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</row>
    <row r="1047" spans="4:27">
      <c r="D1047" s="30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</row>
    <row r="1048" spans="4:27">
      <c r="D1048" s="30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</row>
    <row r="1049" spans="4:27">
      <c r="D1049" s="30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</row>
    <row r="1050" spans="4:27">
      <c r="D1050" s="30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</row>
    <row r="1051" spans="4:27">
      <c r="D1051" s="30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</row>
    <row r="1052" spans="4:27">
      <c r="D1052" s="30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</row>
    <row r="1053" spans="4:27">
      <c r="D1053" s="30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</row>
    <row r="1054" spans="4:27">
      <c r="D1054" s="30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</row>
    <row r="1055" spans="4:27">
      <c r="D1055" s="30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</row>
    <row r="1056" spans="4:27">
      <c r="D1056" s="30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</row>
    <row r="1057" spans="4:27">
      <c r="D1057" s="30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</row>
    <row r="1058" spans="4:27">
      <c r="D1058" s="30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</row>
    <row r="1059" spans="4:27">
      <c r="D1059" s="30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</row>
    <row r="1060" spans="4:27">
      <c r="D1060" s="30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</row>
    <row r="1061" spans="4:27">
      <c r="D1061" s="30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</row>
    <row r="1062" spans="4:27">
      <c r="D1062" s="30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</row>
    <row r="1063" spans="4:27">
      <c r="D1063" s="30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</row>
    <row r="1064" spans="4:27">
      <c r="D1064" s="30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</row>
    <row r="1065" spans="4:27">
      <c r="D1065" s="30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</row>
    <row r="1066" spans="4:27">
      <c r="D1066" s="30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</row>
    <row r="1067" spans="4:27">
      <c r="D1067" s="30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</row>
    <row r="1068" spans="4:27">
      <c r="D1068" s="30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</row>
    <row r="1069" spans="4:27">
      <c r="D1069" s="30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</row>
    <row r="1070" spans="4:27">
      <c r="D1070" s="30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</row>
    <row r="1071" spans="4:27">
      <c r="D1071" s="30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</row>
    <row r="1072" spans="4:27">
      <c r="D1072" s="30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</row>
    <row r="1073" spans="4:27">
      <c r="D1073" s="30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</row>
    <row r="1074" spans="4:27">
      <c r="D1074" s="30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</row>
    <row r="1075" spans="4:27">
      <c r="D1075" s="30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</row>
    <row r="1076" spans="4:27">
      <c r="D1076" s="30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</row>
    <row r="1077" spans="4:27">
      <c r="D1077" s="30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</row>
    <row r="1078" spans="4:27">
      <c r="D1078" s="30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</row>
    <row r="1079" spans="4:27">
      <c r="D1079" s="30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</row>
    <row r="1080" spans="4:27">
      <c r="D1080" s="30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</row>
    <row r="1081" spans="4:27">
      <c r="D1081" s="30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</row>
    <row r="1082" spans="4:27">
      <c r="D1082" s="30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</row>
    <row r="1083" spans="4:27">
      <c r="D1083" s="30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</row>
    <row r="1084" spans="4:27">
      <c r="D1084" s="30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</row>
    <row r="1085" spans="4:27">
      <c r="D1085" s="30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</row>
    <row r="1086" spans="4:27">
      <c r="D1086" s="30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</row>
    <row r="1087" spans="4:27">
      <c r="D1087" s="30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</row>
    <row r="1088" spans="4:27">
      <c r="D1088" s="30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</row>
    <row r="1089" spans="4:27">
      <c r="D1089" s="30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</row>
    <row r="1090" spans="4:27">
      <c r="D1090" s="30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</row>
    <row r="1091" spans="4:27">
      <c r="D1091" s="30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</row>
    <row r="1092" spans="4:27">
      <c r="D1092" s="30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</row>
    <row r="1093" spans="4:27">
      <c r="D1093" s="30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</row>
    <row r="1094" spans="4:27">
      <c r="D1094" s="30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</row>
    <row r="1095" spans="4:27">
      <c r="D1095" s="30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</row>
    <row r="1096" spans="4:27">
      <c r="D1096" s="30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</row>
    <row r="1097" spans="4:27">
      <c r="D1097" s="30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</row>
    <row r="1098" spans="4:27">
      <c r="D1098" s="30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</row>
    <row r="1099" spans="4:27">
      <c r="D1099" s="30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</row>
    <row r="1100" spans="4:27">
      <c r="D1100" s="30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</row>
    <row r="1101" spans="4:27">
      <c r="D1101" s="30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</row>
    <row r="1102" spans="4:27">
      <c r="D1102" s="30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</row>
    <row r="1103" spans="4:27">
      <c r="D1103" s="30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</row>
    <row r="1104" spans="4:27">
      <c r="D1104" s="30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</row>
    <row r="1105" spans="4:27">
      <c r="D1105" s="30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</row>
    <row r="1106" spans="4:27">
      <c r="D1106" s="30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</row>
    <row r="1107" spans="4:27">
      <c r="D1107" s="30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</row>
    <row r="1108" spans="4:27">
      <c r="D1108" s="30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</row>
    <row r="1109" spans="4:27">
      <c r="D1109" s="30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</row>
    <row r="1110" spans="4:27">
      <c r="D1110" s="30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</row>
    <row r="1111" spans="4:27">
      <c r="D1111" s="30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</row>
    <row r="1112" spans="4:27">
      <c r="D1112" s="30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</row>
    <row r="1113" spans="4:27">
      <c r="D1113" s="30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</row>
    <row r="1114" spans="4:27">
      <c r="D1114" s="30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</row>
    <row r="1115" spans="4:27">
      <c r="D1115" s="30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</row>
    <row r="1116" spans="4:27">
      <c r="D1116" s="30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</row>
    <row r="1117" spans="4:27">
      <c r="D1117" s="30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</row>
    <row r="1118" spans="4:27">
      <c r="D1118" s="30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</row>
    <row r="1119" spans="4:27">
      <c r="D1119" s="30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</row>
    <row r="1120" spans="4:27">
      <c r="D1120" s="30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</row>
    <row r="1121" spans="4:27">
      <c r="D1121" s="30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</row>
    <row r="1122" spans="4:27">
      <c r="D1122" s="30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</row>
    <row r="1123" spans="4:27">
      <c r="D1123" s="30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</row>
    <row r="1124" spans="4:27">
      <c r="D1124" s="30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</row>
    <row r="1125" spans="4:27">
      <c r="D1125" s="30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</row>
    <row r="1126" spans="4:27">
      <c r="D1126" s="30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</row>
    <row r="1127" spans="4:27">
      <c r="D1127" s="30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</row>
    <row r="1128" spans="4:27">
      <c r="D1128" s="30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</row>
    <row r="1129" spans="4:27">
      <c r="D1129" s="30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</row>
    <row r="1130" spans="4:27">
      <c r="D1130" s="30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</row>
    <row r="1131" spans="4:27">
      <c r="D1131" s="30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</row>
    <row r="1132" spans="4:27">
      <c r="D1132" s="30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</row>
    <row r="1133" spans="4:27">
      <c r="D1133" s="30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</row>
    <row r="1134" spans="4:27">
      <c r="D1134" s="30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</row>
    <row r="1135" spans="4:27">
      <c r="D1135" s="30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</row>
    <row r="1136" spans="4:27">
      <c r="D1136" s="30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</row>
    <row r="1137" spans="4:27">
      <c r="D1137" s="30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</row>
    <row r="1138" spans="4:27">
      <c r="D1138" s="30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</row>
    <row r="1139" spans="4:27">
      <c r="D1139" s="30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</row>
    <row r="1140" spans="4:27">
      <c r="D1140" s="30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</row>
    <row r="1141" spans="4:27">
      <c r="D1141" s="30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</row>
    <row r="1142" spans="4:27">
      <c r="D1142" s="30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</row>
    <row r="1143" spans="4:27">
      <c r="D1143" s="30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</row>
    <row r="1144" spans="4:27">
      <c r="D1144" s="30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</row>
    <row r="1145" spans="4:27">
      <c r="D1145" s="30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</row>
    <row r="1146" spans="4:27">
      <c r="D1146" s="30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</row>
    <row r="1147" spans="4:27">
      <c r="D1147" s="30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</row>
    <row r="1148" spans="4:27">
      <c r="D1148" s="30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</row>
    <row r="1149" spans="4:27">
      <c r="D1149" s="30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</row>
    <row r="1150" spans="4:27">
      <c r="D1150" s="30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</row>
    <row r="1151" spans="4:27">
      <c r="D1151" s="30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</row>
    <row r="1152" spans="4:27">
      <c r="D1152" s="30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</row>
    <row r="1153" spans="4:27">
      <c r="D1153" s="30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</row>
    <row r="1154" spans="4:27">
      <c r="D1154" s="30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</row>
    <row r="1155" spans="4:27">
      <c r="D1155" s="30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</row>
    <row r="1156" spans="4:27">
      <c r="D1156" s="30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</row>
    <row r="1157" spans="4:27">
      <c r="D1157" s="30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</row>
    <row r="1158" spans="4:27">
      <c r="D1158" s="30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</row>
    <row r="1159" spans="4:27">
      <c r="D1159" s="30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</row>
    <row r="1160" spans="4:27">
      <c r="D1160" s="30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</row>
    <row r="1161" spans="4:27">
      <c r="D1161" s="30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</row>
    <row r="1162" spans="4:27">
      <c r="D1162" s="30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</row>
    <row r="1163" spans="4:27">
      <c r="D1163" s="30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</row>
    <row r="1164" spans="4:27">
      <c r="D1164" s="30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</row>
    <row r="1165" spans="4:27">
      <c r="D1165" s="30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</row>
    <row r="1166" spans="4:27">
      <c r="D1166" s="30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</row>
    <row r="1167" spans="4:27">
      <c r="D1167" s="30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</row>
    <row r="1168" spans="4:27">
      <c r="D1168" s="30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</row>
    <row r="1169" spans="4:27">
      <c r="D1169" s="30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</row>
    <row r="1170" spans="4:27">
      <c r="D1170" s="30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</row>
    <row r="1171" spans="4:27">
      <c r="D1171" s="30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</row>
    <row r="1172" spans="4:27">
      <c r="D1172" s="30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</row>
    <row r="1173" spans="4:27">
      <c r="D1173" s="30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</row>
    <row r="1174" spans="4:27">
      <c r="D1174" s="30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</row>
    <row r="1175" spans="4:27">
      <c r="D1175" s="30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</row>
    <row r="1176" spans="4:27">
      <c r="D1176" s="30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</row>
    <row r="1177" spans="4:27">
      <c r="D1177" s="30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</row>
    <row r="1178" spans="4:27">
      <c r="D1178" s="30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</row>
    <row r="1179" spans="4:27">
      <c r="D1179" s="30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</row>
    <row r="1180" spans="4:27">
      <c r="D1180" s="30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</row>
    <row r="1181" spans="4:27">
      <c r="D1181" s="30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</row>
    <row r="1182" spans="4:27">
      <c r="D1182" s="30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</row>
    <row r="1183" spans="4:27">
      <c r="D1183" s="30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</row>
    <row r="1184" spans="4:27">
      <c r="D1184" s="30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</row>
    <row r="1185" spans="4:27">
      <c r="D1185" s="30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</row>
    <row r="1186" spans="4:27">
      <c r="D1186" s="30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</row>
    <row r="1187" spans="4:27">
      <c r="D1187" s="30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</row>
    <row r="1188" spans="4:27">
      <c r="D1188" s="30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</row>
    <row r="1189" spans="4:27">
      <c r="D1189" s="30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</row>
    <row r="1190" spans="4:27">
      <c r="D1190" s="30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</row>
    <row r="1191" spans="4:27">
      <c r="D1191" s="30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</row>
    <row r="1192" spans="4:27">
      <c r="D1192" s="30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</row>
    <row r="1193" spans="4:27">
      <c r="D1193" s="30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</row>
    <row r="1194" spans="4:27">
      <c r="D1194" s="30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</row>
    <row r="1195" spans="4:27">
      <c r="D1195" s="30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</row>
    <row r="1196" spans="4:27">
      <c r="D1196" s="30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</row>
    <row r="1197" spans="4:27">
      <c r="D1197" s="30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</row>
    <row r="1198" spans="4:27">
      <c r="D1198" s="30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</row>
    <row r="1199" spans="4:27">
      <c r="D1199" s="30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</row>
    <row r="1200" spans="4:27">
      <c r="D1200" s="30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</row>
    <row r="1201" spans="4:27">
      <c r="D1201" s="30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</row>
    <row r="1202" spans="4:27">
      <c r="D1202" s="30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</row>
    <row r="1203" spans="4:27">
      <c r="D1203" s="30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</row>
    <row r="1204" spans="4:27">
      <c r="D1204" s="30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</row>
    <row r="1205" spans="4:27">
      <c r="D1205" s="30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</row>
    <row r="1206" spans="4:27">
      <c r="D1206" s="30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</row>
    <row r="1207" spans="4:27">
      <c r="D1207" s="30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</row>
    <row r="1208" spans="4:27">
      <c r="D1208" s="30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</row>
    <row r="1209" spans="4:27">
      <c r="D1209" s="30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</row>
    <row r="1210" spans="4:27">
      <c r="D1210" s="30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</row>
    <row r="1211" spans="4:27">
      <c r="D1211" s="30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</row>
    <row r="1212" spans="4:27">
      <c r="D1212" s="30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</row>
    <row r="1213" spans="4:27">
      <c r="D1213" s="30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</row>
    <row r="1214" spans="4:27">
      <c r="D1214" s="30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</row>
    <row r="1215" spans="4:27">
      <c r="D1215" s="30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</row>
    <row r="1216" spans="4:27">
      <c r="D1216" s="30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</row>
    <row r="1217" spans="4:27">
      <c r="D1217" s="30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</row>
    <row r="1218" spans="4:27">
      <c r="D1218" s="30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</row>
    <row r="1219" spans="4:27">
      <c r="D1219" s="30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</row>
    <row r="1220" spans="4:27">
      <c r="D1220" s="30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</row>
    <row r="1221" spans="4:27">
      <c r="D1221" s="30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</row>
    <row r="1222" spans="4:27">
      <c r="D1222" s="30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</row>
    <row r="1223" spans="4:27">
      <c r="D1223" s="30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</row>
    <row r="1224" spans="4:27">
      <c r="D1224" s="30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</row>
    <row r="1225" spans="4:27">
      <c r="D1225" s="30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</row>
    <row r="1226" spans="4:27">
      <c r="D1226" s="30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</row>
    <row r="1227" spans="4:27">
      <c r="D1227" s="30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</row>
    <row r="1228" spans="4:27">
      <c r="D1228" s="30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</row>
    <row r="1229" spans="4:27">
      <c r="D1229" s="30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</row>
    <row r="1230" spans="4:27">
      <c r="D1230" s="30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</row>
    <row r="1231" spans="4:27">
      <c r="D1231" s="30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</row>
    <row r="1232" spans="4:27">
      <c r="D1232" s="30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</row>
    <row r="1233" spans="4:27">
      <c r="D1233" s="30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</row>
    <row r="1234" spans="4:27">
      <c r="D1234" s="30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</row>
    <row r="1235" spans="4:27">
      <c r="D1235" s="30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</row>
    <row r="1236" spans="4:27">
      <c r="D1236" s="30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</row>
    <row r="1237" spans="4:27">
      <c r="D1237" s="30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</row>
    <row r="1238" spans="4:27">
      <c r="D1238" s="30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</row>
    <row r="1239" spans="4:27">
      <c r="D1239" s="30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</row>
    <row r="1240" spans="4:27">
      <c r="D1240" s="30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</row>
    <row r="1241" spans="4:27">
      <c r="D1241" s="30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</row>
    <row r="1242" spans="4:27">
      <c r="D1242" s="30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</row>
    <row r="1243" spans="4:27">
      <c r="D1243" s="30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</row>
    <row r="1244" spans="4:27">
      <c r="D1244" s="30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</row>
    <row r="1245" spans="4:27">
      <c r="D1245" s="30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</row>
    <row r="1246" spans="4:27">
      <c r="D1246" s="30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</row>
    <row r="1247" spans="4:27">
      <c r="D1247" s="30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</row>
    <row r="1248" spans="4:27">
      <c r="D1248" s="30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</row>
    <row r="1249" spans="4:27">
      <c r="D1249" s="30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</row>
    <row r="1250" spans="4:27">
      <c r="D1250" s="30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</row>
    <row r="1251" spans="4:27">
      <c r="D1251" s="30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</row>
    <row r="1252" spans="4:27">
      <c r="D1252" s="30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</row>
    <row r="1253" spans="4:27">
      <c r="D1253" s="30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</row>
    <row r="1254" spans="4:27">
      <c r="D1254" s="30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</row>
    <row r="1255" spans="4:27">
      <c r="D1255" s="30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</row>
    <row r="1256" spans="4:27">
      <c r="D1256" s="30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</row>
    <row r="1257" spans="4:27">
      <c r="D1257" s="30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</row>
    <row r="1258" spans="4:27">
      <c r="D1258" s="30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</row>
    <row r="1259" spans="4:27">
      <c r="D1259" s="30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</row>
    <row r="1260" spans="4:27">
      <c r="D1260" s="30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</row>
    <row r="1261" spans="4:27">
      <c r="D1261" s="30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</row>
    <row r="1262" spans="4:27">
      <c r="D1262" s="30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</row>
    <row r="1263" spans="4:27">
      <c r="D1263" s="30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</row>
    <row r="1264" spans="4:27">
      <c r="D1264" s="30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</row>
    <row r="1265" spans="4:27">
      <c r="D1265" s="30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</row>
    <row r="1266" spans="4:27">
      <c r="D1266" s="30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</row>
    <row r="1267" spans="4:27">
      <c r="D1267" s="30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</row>
    <row r="1268" spans="4:27">
      <c r="D1268" s="30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</row>
    <row r="1269" spans="4:27">
      <c r="D1269" s="30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</row>
    <row r="1270" spans="4:27">
      <c r="D1270" s="30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</row>
    <row r="1271" spans="4:27">
      <c r="D1271" s="30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</row>
    <row r="1272" spans="4:27">
      <c r="D1272" s="30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</row>
    <row r="1273" spans="4:27">
      <c r="D1273" s="30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</row>
    <row r="1274" spans="4:27">
      <c r="D1274" s="30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</row>
    <row r="1275" spans="4:27">
      <c r="D1275" s="30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</row>
    <row r="1276" spans="4:27">
      <c r="D1276" s="30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</row>
    <row r="1277" spans="4:27">
      <c r="D1277" s="30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</row>
    <row r="1278" spans="4:27">
      <c r="D1278" s="30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</row>
    <row r="1279" spans="4:27">
      <c r="D1279" s="30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</row>
    <row r="1280" spans="4:27">
      <c r="D1280" s="30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</row>
    <row r="1281" spans="4:27">
      <c r="D1281" s="30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</row>
    <row r="1282" spans="4:27">
      <c r="D1282" s="30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</row>
    <row r="1283" spans="4:27">
      <c r="D1283" s="30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</row>
    <row r="1284" spans="4:27">
      <c r="D1284" s="30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</row>
    <row r="1285" spans="4:27">
      <c r="D1285" s="30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</row>
    <row r="1286" spans="4:27">
      <c r="D1286" s="30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</row>
    <row r="1287" spans="4:27">
      <c r="D1287" s="30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</row>
    <row r="1288" spans="4:27">
      <c r="D1288" s="30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</row>
    <row r="1289" spans="4:27">
      <c r="D1289" s="30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</row>
    <row r="1290" spans="4:27">
      <c r="D1290" s="30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</row>
    <row r="1291" spans="4:27">
      <c r="D1291" s="30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</row>
    <row r="1292" spans="4:27">
      <c r="D1292" s="30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</row>
    <row r="1293" spans="4:27">
      <c r="D1293" s="30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</row>
    <row r="1294" spans="4:27">
      <c r="D1294" s="30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</row>
    <row r="1295" spans="4:27">
      <c r="D1295" s="30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</row>
    <row r="1296" spans="4:27">
      <c r="D1296" s="30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</row>
    <row r="1297" spans="4:27">
      <c r="D1297" s="30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</row>
    <row r="1298" spans="4:27">
      <c r="D1298" s="30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</row>
    <row r="1299" spans="4:27">
      <c r="D1299" s="30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</row>
    <row r="1300" spans="4:27">
      <c r="D1300" s="30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</row>
    <row r="1301" spans="4:27">
      <c r="D1301" s="30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</row>
    <row r="1302" spans="4:27">
      <c r="D1302" s="30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</row>
    <row r="1303" spans="4:27">
      <c r="D1303" s="30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</row>
    <row r="1304" spans="4:27">
      <c r="D1304" s="30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</row>
    <row r="1305" spans="4:27">
      <c r="D1305" s="30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</row>
    <row r="1306" spans="4:27">
      <c r="D1306" s="30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</row>
    <row r="1307" spans="4:27">
      <c r="D1307" s="30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</row>
    <row r="1308" spans="4:27">
      <c r="D1308" s="30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</row>
    <row r="1309" spans="4:27">
      <c r="D1309" s="30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</row>
    <row r="1310" spans="4:27">
      <c r="D1310" s="30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</row>
    <row r="1311" spans="4:27">
      <c r="D1311" s="30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</row>
    <row r="1312" spans="4:27">
      <c r="D1312" s="30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</row>
    <row r="1313" spans="4:27">
      <c r="D1313" s="30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</row>
    <row r="1314" spans="4:27">
      <c r="D1314" s="30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</row>
    <row r="1315" spans="4:27">
      <c r="D1315" s="30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</row>
    <row r="1316" spans="4:27">
      <c r="D1316" s="30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</row>
    <row r="1317" spans="4:27">
      <c r="D1317" s="30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</row>
    <row r="1318" spans="4:27">
      <c r="D1318" s="30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</row>
    <row r="1319" spans="4:27">
      <c r="D1319" s="30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</row>
    <row r="1320" spans="4:27">
      <c r="D1320" s="30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</row>
    <row r="1321" spans="4:27">
      <c r="D1321" s="30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</row>
    <row r="1322" spans="4:27">
      <c r="D1322" s="30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</row>
    <row r="1323" spans="4:27">
      <c r="D1323" s="30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</row>
    <row r="1324" spans="4:27">
      <c r="D1324" s="30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</row>
    <row r="1325" spans="4:27">
      <c r="D1325" s="30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</row>
    <row r="1326" spans="4:27">
      <c r="D1326" s="30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</row>
    <row r="1327" spans="4:27">
      <c r="D1327" s="30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</row>
    <row r="1328" spans="4:27">
      <c r="D1328" s="30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</row>
    <row r="1329" spans="4:27">
      <c r="D1329" s="30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</row>
    <row r="1330" spans="4:27">
      <c r="D1330" s="30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</row>
    <row r="1331" spans="4:27">
      <c r="D1331" s="30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</row>
    <row r="1332" spans="4:27">
      <c r="D1332" s="30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</row>
    <row r="1333" spans="4:27">
      <c r="D1333" s="30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</row>
    <row r="1334" spans="4:27">
      <c r="D1334" s="30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</row>
    <row r="1335" spans="4:27">
      <c r="D1335" s="30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</row>
    <row r="1336" spans="4:27">
      <c r="D1336" s="30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</row>
    <row r="1337" spans="4:27">
      <c r="D1337" s="30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</row>
    <row r="1338" spans="4:27">
      <c r="D1338" s="30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</row>
    <row r="1339" spans="4:27">
      <c r="D1339" s="30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</row>
    <row r="1340" spans="4:27">
      <c r="D1340" s="30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</row>
    <row r="1341" spans="4:27">
      <c r="D1341" s="30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</row>
    <row r="1342" spans="4:27">
      <c r="D1342" s="30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</row>
    <row r="1343" spans="4:27">
      <c r="D1343" s="30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</row>
    <row r="1344" spans="4:27">
      <c r="D1344" s="30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</row>
    <row r="1345" spans="4:27">
      <c r="D1345" s="30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</row>
    <row r="1346" spans="4:27">
      <c r="D1346" s="30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</row>
    <row r="1347" spans="4:27">
      <c r="D1347" s="30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</row>
    <row r="1348" spans="4:27">
      <c r="D1348" s="30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</row>
    <row r="1349" spans="4:27">
      <c r="D1349" s="30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</row>
    <row r="1350" spans="4:27">
      <c r="D1350" s="30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</row>
    <row r="1351" spans="4:27">
      <c r="D1351" s="30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</row>
    <row r="1352" spans="4:27">
      <c r="D1352" s="30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</row>
    <row r="1353" spans="4:27">
      <c r="D1353" s="30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</row>
    <row r="1354" spans="4:27">
      <c r="D1354" s="30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</row>
    <row r="1355" spans="4:27">
      <c r="D1355" s="30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</row>
    <row r="1356" spans="4:27">
      <c r="D1356" s="30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</row>
    <row r="1357" spans="4:27">
      <c r="D1357" s="30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</row>
    <row r="1358" spans="4:27">
      <c r="D1358" s="30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</row>
    <row r="1359" spans="4:27">
      <c r="D1359" s="30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</row>
    <row r="1360" spans="4:27">
      <c r="D1360" s="30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</row>
    <row r="1361" spans="4:27">
      <c r="D1361" s="30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</row>
    <row r="1362" spans="4:27">
      <c r="D1362" s="30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</row>
    <row r="1363" spans="4:27">
      <c r="D1363" s="30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</row>
    <row r="1364" spans="4:27">
      <c r="D1364" s="30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</row>
    <row r="1365" spans="4:27">
      <c r="D1365" s="30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</row>
    <row r="1366" spans="4:27">
      <c r="D1366" s="30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</row>
    <row r="1367" spans="4:27">
      <c r="D1367" s="30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</row>
    <row r="1368" spans="4:27">
      <c r="D1368" s="30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</row>
    <row r="1369" spans="4:27">
      <c r="D1369" s="30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</row>
    <row r="1370" spans="4:27">
      <c r="D1370" s="30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</row>
    <row r="1371" spans="4:27">
      <c r="D1371" s="30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</row>
    <row r="1372" spans="4:27">
      <c r="D1372" s="30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</row>
    <row r="1373" spans="4:27">
      <c r="D1373" s="30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</row>
    <row r="1374" spans="4:27">
      <c r="D1374" s="30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</row>
    <row r="1375" spans="4:27">
      <c r="D1375" s="30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</row>
    <row r="1376" spans="4:27">
      <c r="D1376" s="30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</row>
    <row r="1377" spans="4:27">
      <c r="D1377" s="30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</row>
    <row r="1378" spans="4:27">
      <c r="D1378" s="30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</row>
    <row r="1379" spans="4:27">
      <c r="D1379" s="30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</row>
    <row r="1380" spans="4:27">
      <c r="D1380" s="30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</row>
    <row r="1381" spans="4:27">
      <c r="D1381" s="30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</row>
    <row r="1382" spans="4:27">
      <c r="D1382" s="30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</row>
    <row r="1383" spans="4:27">
      <c r="D1383" s="30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</row>
    <row r="1384" spans="4:27">
      <c r="D1384" s="30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</row>
    <row r="1385" spans="4:27">
      <c r="D1385" s="30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</row>
    <row r="1386" spans="4:27">
      <c r="D1386" s="30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</row>
    <row r="1387" spans="4:27">
      <c r="D1387" s="30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</row>
    <row r="1388" spans="4:27">
      <c r="D1388" s="30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</row>
    <row r="1389" spans="4:27">
      <c r="D1389" s="30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</row>
    <row r="1390" spans="4:27">
      <c r="D1390" s="30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</row>
    <row r="1391" spans="4:27">
      <c r="D1391" s="30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</row>
    <row r="1392" spans="4:27">
      <c r="D1392" s="30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</row>
    <row r="1393" spans="4:27">
      <c r="D1393" s="30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</row>
    <row r="1394" spans="4:27">
      <c r="D1394" s="30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</row>
    <row r="1395" spans="4:27">
      <c r="D1395" s="30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</row>
    <row r="1396" spans="4:27">
      <c r="D1396" s="30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</row>
    <row r="1397" spans="4:27">
      <c r="D1397" s="30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</row>
    <row r="1398" spans="4:27">
      <c r="D1398" s="30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</row>
    <row r="1399" spans="4:27">
      <c r="D1399" s="30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</row>
    <row r="1400" spans="4:27">
      <c r="D1400" s="30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</row>
    <row r="1401" spans="4:27">
      <c r="D1401" s="30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</row>
    <row r="1402" spans="4:27">
      <c r="D1402" s="30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</row>
    <row r="1403" spans="4:27">
      <c r="D1403" s="30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</row>
    <row r="1404" spans="4:27">
      <c r="D1404" s="30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</row>
    <row r="1405" spans="4:27">
      <c r="D1405" s="30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</row>
    <row r="1406" spans="4:27">
      <c r="D1406" s="30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</row>
    <row r="1407" spans="4:27">
      <c r="D1407" s="30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</row>
    <row r="1408" spans="4:27">
      <c r="D1408" s="30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</row>
    <row r="1409" spans="4:27">
      <c r="D1409" s="30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</row>
    <row r="1410" spans="4:27">
      <c r="D1410" s="30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</row>
    <row r="1411" spans="4:27">
      <c r="D1411" s="30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</row>
    <row r="1412" spans="4:27">
      <c r="D1412" s="30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</row>
    <row r="1413" spans="4:27">
      <c r="D1413" s="30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</row>
    <row r="1414" spans="4:27">
      <c r="D1414" s="30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</row>
    <row r="1415" spans="4:27">
      <c r="D1415" s="30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</row>
    <row r="1416" spans="4:27">
      <c r="D1416" s="30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</row>
    <row r="1417" spans="4:27">
      <c r="D1417" s="30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</row>
    <row r="1418" spans="4:27">
      <c r="D1418" s="30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</row>
    <row r="1419" spans="4:27">
      <c r="D1419" s="30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</row>
    <row r="1420" spans="4:27">
      <c r="D1420" s="30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</row>
    <row r="1421" spans="4:27">
      <c r="D1421" s="30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</row>
    <row r="1422" spans="4:27">
      <c r="D1422" s="30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</row>
    <row r="1423" spans="4:27">
      <c r="D1423" s="30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</row>
    <row r="1424" spans="4:27">
      <c r="D1424" s="30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</row>
    <row r="1425" spans="4:27">
      <c r="D1425" s="30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</row>
    <row r="1426" spans="4:27">
      <c r="D1426" s="30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</row>
    <row r="1427" spans="4:27">
      <c r="D1427" s="30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</row>
    <row r="1428" spans="4:27">
      <c r="D1428" s="30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</row>
    <row r="1429" spans="4:27">
      <c r="D1429" s="30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</row>
    <row r="1430" spans="4:27">
      <c r="D1430" s="30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</row>
    <row r="1431" spans="4:27">
      <c r="D1431" s="30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</row>
    <row r="1432" spans="4:27">
      <c r="D1432" s="30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</row>
    <row r="1433" spans="4:27">
      <c r="D1433" s="30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</row>
    <row r="1434" spans="4:27">
      <c r="D1434" s="30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</row>
    <row r="1435" spans="4:27">
      <c r="D1435" s="30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</row>
    <row r="1436" spans="4:27">
      <c r="D1436" s="30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</row>
    <row r="1437" spans="4:27">
      <c r="D1437" s="30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</row>
    <row r="1438" spans="4:27">
      <c r="D1438" s="30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</row>
    <row r="1439" spans="4:27">
      <c r="D1439" s="30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</row>
    <row r="1440" spans="4:27">
      <c r="D1440" s="30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</row>
    <row r="1441" spans="4:27">
      <c r="D1441" s="30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</row>
    <row r="1442" spans="4:27">
      <c r="D1442" s="30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</row>
    <row r="1443" spans="4:27">
      <c r="D1443" s="30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</row>
    <row r="1444" spans="4:27">
      <c r="D1444" s="30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</row>
    <row r="1445" spans="4:27">
      <c r="D1445" s="30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</row>
    <row r="1446" spans="4:27">
      <c r="D1446" s="30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</row>
    <row r="1447" spans="4:27">
      <c r="D1447" s="30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</row>
    <row r="1448" spans="4:27">
      <c r="D1448" s="30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</row>
    <row r="1449" spans="4:27">
      <c r="D1449" s="30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</row>
    <row r="1450" spans="4:27">
      <c r="D1450" s="30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</row>
    <row r="1451" spans="4:27">
      <c r="D1451" s="30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</row>
    <row r="1452" spans="4:27">
      <c r="D1452" s="30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</row>
    <row r="1453" spans="4:27">
      <c r="D1453" s="30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</row>
    <row r="1454" spans="4:27">
      <c r="D1454" s="30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</row>
    <row r="1455" spans="4:27">
      <c r="D1455" s="30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</row>
    <row r="1456" spans="4:27">
      <c r="D1456" s="30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</row>
    <row r="1457" spans="4:27">
      <c r="D1457" s="30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</row>
    <row r="1458" spans="4:27">
      <c r="D1458" s="30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</row>
    <row r="1459" spans="4:27">
      <c r="D1459" s="30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</row>
    <row r="1460" spans="4:27">
      <c r="D1460" s="30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</row>
    <row r="1461" spans="4:27">
      <c r="D1461" s="30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</row>
    <row r="1462" spans="4:27">
      <c r="D1462" s="30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</row>
    <row r="1463" spans="4:27">
      <c r="D1463" s="30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</row>
    <row r="1464" spans="4:27">
      <c r="D1464" s="30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</row>
    <row r="1465" spans="4:27">
      <c r="D1465" s="30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</row>
    <row r="1466" spans="4:27">
      <c r="D1466" s="30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</row>
    <row r="1467" spans="4:27">
      <c r="D1467" s="30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</row>
    <row r="1468" spans="4:27">
      <c r="D1468" s="30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</row>
    <row r="1469" spans="4:27">
      <c r="D1469" s="30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</row>
    <row r="1470" spans="4:27">
      <c r="D1470" s="30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</row>
    <row r="1471" spans="4:27">
      <c r="D1471" s="30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</row>
    <row r="1472" spans="4:27">
      <c r="D1472" s="30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</row>
    <row r="1473" spans="4:27">
      <c r="D1473" s="30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</row>
    <row r="1474" spans="4:27">
      <c r="D1474" s="30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</row>
    <row r="1475" spans="4:27">
      <c r="D1475" s="30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</row>
    <row r="1476" spans="4:27">
      <c r="D1476" s="30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</row>
    <row r="1477" spans="4:27">
      <c r="D1477" s="30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</row>
    <row r="1478" spans="4:27">
      <c r="D1478" s="30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</row>
    <row r="1479" spans="4:27">
      <c r="D1479" s="30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</row>
    <row r="1480" spans="4:27">
      <c r="D1480" s="30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</row>
    <row r="1481" spans="4:27">
      <c r="D1481" s="30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</row>
    <row r="1482" spans="4:27">
      <c r="D1482" s="30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</row>
    <row r="1483" spans="4:27">
      <c r="D1483" s="30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</row>
    <row r="1484" spans="4:27">
      <c r="D1484" s="30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</row>
    <row r="1485" spans="4:27">
      <c r="D1485" s="30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</row>
    <row r="1486" spans="4:27">
      <c r="D1486" s="30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</row>
    <row r="1487" spans="4:27">
      <c r="D1487" s="30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</row>
    <row r="1488" spans="4:27">
      <c r="D1488" s="30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</row>
    <row r="1489" spans="4:27">
      <c r="D1489" s="30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</row>
    <row r="1490" spans="4:27">
      <c r="D1490" s="30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</row>
    <row r="1491" spans="4:27">
      <c r="D1491" s="30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</row>
    <row r="1492" spans="4:27">
      <c r="D1492" s="30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</row>
    <row r="1493" spans="4:27">
      <c r="D1493" s="30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</row>
    <row r="1494" spans="4:27">
      <c r="D1494" s="30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</row>
    <row r="1495" spans="4:27">
      <c r="D1495" s="30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</row>
    <row r="1496" spans="4:27">
      <c r="D1496" s="30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</row>
    <row r="1497" spans="4:27">
      <c r="D1497" s="30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</row>
    <row r="1498" spans="4:27">
      <c r="D1498" s="30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</row>
    <row r="1499" spans="4:27">
      <c r="D1499" s="30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</row>
    <row r="1500" spans="4:27">
      <c r="D1500" s="30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</row>
    <row r="1501" spans="4:27">
      <c r="D1501" s="30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</row>
    <row r="1502" spans="4:27">
      <c r="D1502" s="30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</row>
    <row r="1503" spans="4:27">
      <c r="D1503" s="30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</row>
    <row r="1504" spans="4:27">
      <c r="D1504" s="30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</row>
    <row r="1505" spans="4:27">
      <c r="D1505" s="30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</row>
    <row r="1506" spans="4:27">
      <c r="D1506" s="30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</row>
  </sheetData>
  <mergeCells count="149">
    <mergeCell ref="E77:AB77"/>
    <mergeCell ref="E90:P90"/>
    <mergeCell ref="Q90:AB90"/>
    <mergeCell ref="E91:P91"/>
    <mergeCell ref="Q91:AB91"/>
    <mergeCell ref="E93:P93"/>
    <mergeCell ref="E94:P94"/>
    <mergeCell ref="Q93:AB93"/>
    <mergeCell ref="Q94:AB94"/>
    <mergeCell ref="AE80:AE81"/>
    <mergeCell ref="AD80:AD81"/>
    <mergeCell ref="AC80:AC81"/>
    <mergeCell ref="AE70:AE71"/>
    <mergeCell ref="AD70:AD71"/>
    <mergeCell ref="AC70:AC71"/>
    <mergeCell ref="AE74:AE75"/>
    <mergeCell ref="AD74:AD75"/>
    <mergeCell ref="AC74:AC75"/>
    <mergeCell ref="E58:AB58"/>
    <mergeCell ref="AE48:AE55"/>
    <mergeCell ref="AD48:AD55"/>
    <mergeCell ref="AC48:AC55"/>
    <mergeCell ref="AE56:AE57"/>
    <mergeCell ref="AD56:AD57"/>
    <mergeCell ref="AC56:AC57"/>
    <mergeCell ref="AE59:AE61"/>
    <mergeCell ref="AD59:AD61"/>
    <mergeCell ref="AC59:AC61"/>
    <mergeCell ref="AE62:AE65"/>
    <mergeCell ref="AD62:AD65"/>
    <mergeCell ref="AC62:AC65"/>
    <mergeCell ref="AE66:AE69"/>
    <mergeCell ref="AD66:AD69"/>
    <mergeCell ref="AC66:AC69"/>
    <mergeCell ref="AD23:AD38"/>
    <mergeCell ref="AC23:AC38"/>
    <mergeCell ref="AE39:AE42"/>
    <mergeCell ref="AD39:AD42"/>
    <mergeCell ref="AC39:AC42"/>
    <mergeCell ref="AE43:AE46"/>
    <mergeCell ref="AD43:AD46"/>
    <mergeCell ref="AC43:AC46"/>
    <mergeCell ref="AC16:AC22"/>
    <mergeCell ref="AD16:AD22"/>
    <mergeCell ref="AE16:AE22"/>
    <mergeCell ref="W5:Y5"/>
    <mergeCell ref="AE8:AE15"/>
    <mergeCell ref="AD8:AD15"/>
    <mergeCell ref="AC8:AC15"/>
    <mergeCell ref="E7:AE7"/>
    <mergeCell ref="A7:D7"/>
    <mergeCell ref="Q5:S5"/>
    <mergeCell ref="T5:V5"/>
    <mergeCell ref="A77:D77"/>
    <mergeCell ref="A85:D85"/>
    <mergeCell ref="A123:D123"/>
    <mergeCell ref="Z37:Z38"/>
    <mergeCell ref="A58:D58"/>
    <mergeCell ref="A121:D121"/>
    <mergeCell ref="A122:D122"/>
    <mergeCell ref="H25:H26"/>
    <mergeCell ref="K27:K28"/>
    <mergeCell ref="N29:N30"/>
    <mergeCell ref="Q31:Q32"/>
    <mergeCell ref="T33:T34"/>
    <mergeCell ref="W35:W36"/>
    <mergeCell ref="A86:D86"/>
    <mergeCell ref="E86:P86"/>
    <mergeCell ref="A84:AE84"/>
    <mergeCell ref="E92:P92"/>
    <mergeCell ref="Q92:AB92"/>
    <mergeCell ref="E95:P95"/>
    <mergeCell ref="Q95:AB95"/>
    <mergeCell ref="E96:P96"/>
    <mergeCell ref="Q96:AB96"/>
    <mergeCell ref="E89:P89"/>
    <mergeCell ref="Q89:AB89"/>
    <mergeCell ref="E23:E24"/>
    <mergeCell ref="AE23:AE38"/>
    <mergeCell ref="Q86:AB86"/>
    <mergeCell ref="E87:P87"/>
    <mergeCell ref="Q87:AB87"/>
    <mergeCell ref="E88:P88"/>
    <mergeCell ref="Q88:AB88"/>
    <mergeCell ref="A1:AE1"/>
    <mergeCell ref="A2:AE2"/>
    <mergeCell ref="A3:AE3"/>
    <mergeCell ref="A4:D4"/>
    <mergeCell ref="E4:AE4"/>
    <mergeCell ref="A5:A6"/>
    <mergeCell ref="B5:B6"/>
    <mergeCell ref="C5:C6"/>
    <mergeCell ref="D5:D6"/>
    <mergeCell ref="E5:G5"/>
    <mergeCell ref="Z5:AB5"/>
    <mergeCell ref="AC5:AC6"/>
    <mergeCell ref="AD5:AD6"/>
    <mergeCell ref="AE5:AE6"/>
    <mergeCell ref="H5:J5"/>
    <mergeCell ref="K5:M5"/>
    <mergeCell ref="N5:P5"/>
    <mergeCell ref="E101:P101"/>
    <mergeCell ref="Q101:AB101"/>
    <mergeCell ref="E97:P97"/>
    <mergeCell ref="Q97:AB97"/>
    <mergeCell ref="E98:P98"/>
    <mergeCell ref="Q98:AB98"/>
    <mergeCell ref="E106:P106"/>
    <mergeCell ref="Q106:AB106"/>
    <mergeCell ref="E107:P107"/>
    <mergeCell ref="Q107:AB107"/>
    <mergeCell ref="E102:P102"/>
    <mergeCell ref="Q102:AB102"/>
    <mergeCell ref="E99:P99"/>
    <mergeCell ref="Q99:AB99"/>
    <mergeCell ref="E100:P100"/>
    <mergeCell ref="Q100:AB100"/>
    <mergeCell ref="E108:P108"/>
    <mergeCell ref="Q108:AB108"/>
    <mergeCell ref="E103:P103"/>
    <mergeCell ref="Q103:AB103"/>
    <mergeCell ref="E104:P104"/>
    <mergeCell ref="Q104:AB104"/>
    <mergeCell ref="E105:P105"/>
    <mergeCell ref="Q105:AB105"/>
    <mergeCell ref="E118:P118"/>
    <mergeCell ref="Q118:AB118"/>
    <mergeCell ref="E112:P112"/>
    <mergeCell ref="Q112:AB112"/>
    <mergeCell ref="E113:P113"/>
    <mergeCell ref="Q113:AB113"/>
    <mergeCell ref="E114:P114"/>
    <mergeCell ref="Q114:AB114"/>
    <mergeCell ref="E109:P109"/>
    <mergeCell ref="Q109:AB109"/>
    <mergeCell ref="E110:P110"/>
    <mergeCell ref="Q110:AB110"/>
    <mergeCell ref="E111:P111"/>
    <mergeCell ref="Q111:AB111"/>
    <mergeCell ref="E119:P119"/>
    <mergeCell ref="Q119:AB119"/>
    <mergeCell ref="E120:P120"/>
    <mergeCell ref="Q120:AB120"/>
    <mergeCell ref="E115:P115"/>
    <mergeCell ref="Q115:AB115"/>
    <mergeCell ref="E116:P116"/>
    <mergeCell ref="Q116:AB116"/>
    <mergeCell ref="E117:P117"/>
    <mergeCell ref="Q117:AB117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V146"/>
  <sheetViews>
    <sheetView topLeftCell="A121" zoomScale="61" zoomScaleNormal="60" workbookViewId="0">
      <selection activeCell="M158" sqref="M158"/>
    </sheetView>
  </sheetViews>
  <sheetFormatPr defaultRowHeight="15"/>
  <cols>
    <col min="1" max="1" width="40.42578125" style="236" customWidth="1"/>
    <col min="2" max="2" width="29.42578125" style="11" customWidth="1"/>
    <col min="3" max="3" width="29.85546875" style="321" customWidth="1"/>
    <col min="4" max="4" width="32.7109375" style="11" customWidth="1"/>
    <col min="5" max="5" width="7" customWidth="1"/>
    <col min="6" max="6" width="6.85546875" customWidth="1"/>
    <col min="7" max="7" width="7.5703125" customWidth="1"/>
    <col min="8" max="8" width="8.28515625" customWidth="1"/>
    <col min="9" max="9" width="10.140625" customWidth="1"/>
    <col min="10" max="10" width="8.140625" customWidth="1"/>
    <col min="11" max="11" width="7.85546875" customWidth="1"/>
    <col min="12" max="12" width="8.85546875" customWidth="1"/>
    <col min="13" max="13" width="7" customWidth="1"/>
    <col min="14" max="14" width="7.140625" customWidth="1"/>
    <col min="15" max="15" width="9.85546875" customWidth="1"/>
    <col min="16" max="16" width="7.85546875" customWidth="1"/>
    <col min="17" max="17" width="8.140625" customWidth="1"/>
    <col min="18" max="18" width="6.7109375" customWidth="1"/>
    <col min="19" max="19" width="7.5703125" customWidth="1"/>
    <col min="20" max="20" width="8.140625" customWidth="1"/>
    <col min="21" max="21" width="7.5703125" customWidth="1"/>
    <col min="22" max="22" width="7.7109375" customWidth="1"/>
    <col min="23" max="23" width="7.42578125" customWidth="1"/>
    <col min="24" max="24" width="8" customWidth="1"/>
    <col min="25" max="25" width="6.85546875" customWidth="1"/>
    <col min="26" max="26" width="6.42578125" customWidth="1"/>
    <col min="27" max="27" width="7.42578125" customWidth="1"/>
    <col min="28" max="28" width="6.7109375" customWidth="1"/>
    <col min="29" max="29" width="9.28515625" customWidth="1"/>
    <col min="30" max="30" width="11.28515625" customWidth="1"/>
    <col min="31" max="31" width="9.42578125" customWidth="1"/>
  </cols>
  <sheetData>
    <row r="1" spans="1:750" s="99" customFormat="1" ht="39" customHeight="1">
      <c r="A1" s="366" t="s">
        <v>39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477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5"/>
      <c r="FY1" s="105"/>
      <c r="FZ1" s="105"/>
      <c r="GA1" s="105"/>
      <c r="GB1" s="105"/>
      <c r="GC1" s="105"/>
      <c r="GD1" s="105"/>
      <c r="GE1" s="105"/>
      <c r="GF1" s="105"/>
      <c r="GG1" s="105"/>
      <c r="GH1" s="105"/>
      <c r="GI1" s="105"/>
      <c r="GJ1" s="105"/>
      <c r="GK1" s="105"/>
      <c r="GL1" s="105"/>
      <c r="GM1" s="105"/>
      <c r="GN1" s="105"/>
      <c r="GO1" s="105"/>
      <c r="GP1" s="105"/>
      <c r="GQ1" s="105"/>
      <c r="GR1" s="105"/>
      <c r="GS1" s="105"/>
      <c r="GT1" s="105"/>
      <c r="GU1" s="105"/>
      <c r="GV1" s="105"/>
      <c r="GW1" s="105"/>
      <c r="GX1" s="105"/>
      <c r="GY1" s="105"/>
      <c r="GZ1" s="105"/>
      <c r="HA1" s="105"/>
      <c r="HB1" s="105"/>
      <c r="HC1" s="105"/>
      <c r="HD1" s="105"/>
      <c r="HE1" s="105"/>
      <c r="HF1" s="105"/>
      <c r="HG1" s="105"/>
      <c r="HH1" s="105"/>
      <c r="HI1" s="105"/>
      <c r="HJ1" s="105"/>
      <c r="HK1" s="105"/>
      <c r="HL1" s="105"/>
      <c r="HM1" s="105"/>
      <c r="HN1" s="105"/>
      <c r="HO1" s="105"/>
      <c r="HP1" s="105"/>
      <c r="HQ1" s="105"/>
      <c r="HR1" s="105"/>
      <c r="HS1" s="105"/>
      <c r="HT1" s="105"/>
      <c r="HU1" s="105"/>
      <c r="HV1" s="105"/>
      <c r="HW1" s="105"/>
      <c r="HX1" s="105"/>
      <c r="HY1" s="105"/>
      <c r="HZ1" s="105"/>
      <c r="IA1" s="105"/>
      <c r="IB1" s="105"/>
      <c r="IC1" s="105"/>
      <c r="ID1" s="105"/>
      <c r="IE1" s="105"/>
      <c r="IF1" s="105"/>
      <c r="IG1" s="105"/>
      <c r="IH1" s="105"/>
      <c r="II1" s="105"/>
      <c r="IJ1" s="105"/>
      <c r="IK1" s="105"/>
      <c r="IL1" s="105"/>
      <c r="IM1" s="105"/>
      <c r="IN1" s="105"/>
      <c r="IO1" s="105"/>
      <c r="IP1" s="105"/>
      <c r="IQ1" s="105"/>
      <c r="IR1" s="105"/>
      <c r="IS1" s="105"/>
      <c r="IT1" s="105"/>
      <c r="IU1" s="105"/>
      <c r="IV1" s="105"/>
      <c r="IW1" s="105"/>
      <c r="IX1" s="105"/>
      <c r="IY1" s="105"/>
      <c r="IZ1" s="105"/>
      <c r="JA1" s="105"/>
      <c r="JB1" s="105"/>
      <c r="JC1" s="105"/>
      <c r="JD1" s="105"/>
      <c r="JE1" s="105"/>
      <c r="JF1" s="105"/>
      <c r="JG1" s="105"/>
      <c r="JH1" s="105"/>
      <c r="JI1" s="105"/>
      <c r="JJ1" s="105"/>
      <c r="JK1" s="105"/>
      <c r="JL1" s="105"/>
      <c r="JM1" s="105"/>
      <c r="JN1" s="105"/>
      <c r="JO1" s="105"/>
      <c r="JP1" s="105"/>
      <c r="JQ1" s="105"/>
      <c r="JR1" s="105"/>
      <c r="JS1" s="105"/>
      <c r="JT1" s="105"/>
      <c r="JU1" s="105"/>
      <c r="JV1" s="105"/>
      <c r="JW1" s="105"/>
      <c r="JX1" s="105"/>
      <c r="JY1" s="105"/>
      <c r="JZ1" s="105"/>
      <c r="KA1" s="105"/>
      <c r="KB1" s="105"/>
      <c r="KC1" s="105"/>
      <c r="KD1" s="105"/>
      <c r="KE1" s="105"/>
      <c r="KF1" s="105"/>
      <c r="KG1" s="105"/>
      <c r="KH1" s="105"/>
      <c r="KI1" s="105"/>
      <c r="KJ1" s="105"/>
      <c r="KK1" s="105"/>
      <c r="KL1" s="105"/>
      <c r="KM1" s="105"/>
      <c r="KN1" s="105"/>
      <c r="KO1" s="105"/>
      <c r="KP1" s="105"/>
      <c r="KQ1" s="105"/>
      <c r="KR1" s="105"/>
      <c r="KS1" s="105"/>
      <c r="KT1" s="105"/>
      <c r="KU1" s="105"/>
      <c r="KV1" s="105"/>
      <c r="KW1" s="105"/>
      <c r="KX1" s="105"/>
      <c r="KY1" s="105"/>
      <c r="KZ1" s="105"/>
      <c r="LA1" s="105"/>
      <c r="LB1" s="105"/>
      <c r="LC1" s="105"/>
      <c r="LD1" s="105"/>
      <c r="LE1" s="105"/>
      <c r="LF1" s="105"/>
      <c r="LG1" s="105"/>
      <c r="LH1" s="105"/>
      <c r="LI1" s="105"/>
      <c r="LJ1" s="105"/>
      <c r="LK1" s="105"/>
      <c r="LL1" s="105"/>
      <c r="LM1" s="105"/>
      <c r="LN1" s="105"/>
      <c r="LO1" s="105"/>
      <c r="LP1" s="105"/>
      <c r="LQ1" s="105"/>
      <c r="LR1" s="105"/>
      <c r="LS1" s="105"/>
      <c r="LT1" s="105"/>
      <c r="LU1" s="105"/>
      <c r="LV1" s="105"/>
      <c r="LW1" s="105"/>
      <c r="LX1" s="105"/>
      <c r="LY1" s="105"/>
      <c r="LZ1" s="105"/>
      <c r="MA1" s="105"/>
      <c r="MB1" s="105"/>
      <c r="MC1" s="105"/>
      <c r="MD1" s="105"/>
      <c r="ME1" s="105"/>
      <c r="MF1" s="105"/>
      <c r="MG1" s="105"/>
      <c r="MH1" s="105"/>
      <c r="MI1" s="105"/>
      <c r="MJ1" s="105"/>
      <c r="MK1" s="105"/>
      <c r="ML1" s="105"/>
      <c r="MM1" s="105"/>
      <c r="MN1" s="105"/>
      <c r="MO1" s="105"/>
      <c r="MP1" s="105"/>
      <c r="MQ1" s="105"/>
      <c r="MR1" s="105"/>
      <c r="MS1" s="105"/>
      <c r="MT1" s="105"/>
      <c r="MU1" s="105"/>
      <c r="MV1" s="105"/>
      <c r="MW1" s="105"/>
      <c r="MX1" s="105"/>
      <c r="MY1" s="105"/>
      <c r="MZ1" s="105"/>
      <c r="NA1" s="105"/>
      <c r="NB1" s="105"/>
      <c r="NC1" s="105"/>
      <c r="ND1" s="105"/>
      <c r="NE1" s="105"/>
      <c r="NF1" s="105"/>
      <c r="NG1" s="105"/>
      <c r="NH1" s="105"/>
      <c r="NI1" s="105"/>
      <c r="NJ1" s="105"/>
      <c r="NK1" s="105"/>
      <c r="NL1" s="105"/>
      <c r="NM1" s="105"/>
      <c r="NN1" s="105"/>
      <c r="NO1" s="105"/>
      <c r="NP1" s="105"/>
      <c r="NQ1" s="105"/>
      <c r="NR1" s="105"/>
      <c r="NS1" s="105"/>
      <c r="NT1" s="105"/>
      <c r="NU1" s="105"/>
      <c r="NV1" s="105"/>
      <c r="NW1" s="105"/>
      <c r="NX1" s="105"/>
      <c r="NY1" s="105"/>
      <c r="NZ1" s="105"/>
      <c r="OA1" s="105"/>
      <c r="OB1" s="105"/>
      <c r="OC1" s="105"/>
      <c r="OD1" s="105"/>
      <c r="OE1" s="105"/>
      <c r="OF1" s="105"/>
      <c r="OG1" s="105"/>
      <c r="OH1" s="105"/>
      <c r="OI1" s="105"/>
      <c r="OJ1" s="105"/>
      <c r="OK1" s="105"/>
      <c r="OL1" s="105"/>
      <c r="OM1" s="105"/>
      <c r="ON1" s="105"/>
      <c r="OO1" s="105"/>
      <c r="OP1" s="105"/>
      <c r="OQ1" s="105"/>
      <c r="OR1" s="105"/>
      <c r="OS1" s="105"/>
      <c r="OT1" s="105"/>
      <c r="OU1" s="105"/>
      <c r="OV1" s="105"/>
      <c r="OW1" s="105"/>
      <c r="OX1" s="105"/>
      <c r="OY1" s="105"/>
      <c r="OZ1" s="105"/>
      <c r="PA1" s="105"/>
      <c r="PB1" s="105"/>
      <c r="PC1" s="105"/>
      <c r="PD1" s="105"/>
      <c r="PE1" s="105"/>
      <c r="PF1" s="105"/>
      <c r="PG1" s="105"/>
      <c r="PH1" s="105"/>
      <c r="PI1" s="105"/>
      <c r="PJ1" s="105"/>
      <c r="PK1" s="105"/>
      <c r="PL1" s="105"/>
      <c r="PM1" s="105"/>
      <c r="PN1" s="105"/>
      <c r="PO1" s="105"/>
      <c r="PP1" s="105"/>
      <c r="PQ1" s="105"/>
      <c r="PR1" s="105"/>
      <c r="PS1" s="105"/>
      <c r="PT1" s="105"/>
      <c r="PU1" s="105"/>
      <c r="PV1" s="105"/>
      <c r="PW1" s="105"/>
      <c r="PX1" s="105"/>
      <c r="PY1" s="105"/>
      <c r="PZ1" s="105"/>
      <c r="QA1" s="105"/>
      <c r="QB1" s="105"/>
      <c r="QC1" s="105"/>
      <c r="QD1" s="105"/>
      <c r="QE1" s="105"/>
      <c r="QF1" s="105"/>
      <c r="QG1" s="105"/>
      <c r="QH1" s="105"/>
      <c r="QI1" s="105"/>
      <c r="QJ1" s="105"/>
      <c r="QK1" s="105"/>
      <c r="QL1" s="105"/>
      <c r="QM1" s="105"/>
      <c r="QN1" s="105"/>
      <c r="QO1" s="105"/>
      <c r="QP1" s="105"/>
      <c r="QQ1" s="105"/>
      <c r="QR1" s="105"/>
      <c r="QS1" s="105"/>
      <c r="QT1" s="105"/>
      <c r="QU1" s="105"/>
      <c r="QV1" s="105"/>
      <c r="QW1" s="105"/>
      <c r="QX1" s="105"/>
      <c r="QY1" s="105"/>
      <c r="QZ1" s="105"/>
      <c r="RA1" s="105"/>
      <c r="RB1" s="105"/>
      <c r="RC1" s="105"/>
      <c r="RD1" s="105"/>
      <c r="RE1" s="105"/>
      <c r="RF1" s="105"/>
      <c r="RG1" s="105"/>
      <c r="RH1" s="105"/>
      <c r="RI1" s="105"/>
      <c r="RJ1" s="105"/>
      <c r="RK1" s="105"/>
      <c r="RL1" s="105"/>
      <c r="RM1" s="105"/>
      <c r="RN1" s="105"/>
      <c r="RO1" s="105"/>
      <c r="RP1" s="105"/>
      <c r="RQ1" s="105"/>
      <c r="RR1" s="105"/>
      <c r="RS1" s="105"/>
      <c r="RT1" s="105"/>
      <c r="RU1" s="105"/>
      <c r="RV1" s="105"/>
      <c r="RW1" s="105"/>
      <c r="RX1" s="105"/>
      <c r="RY1" s="105"/>
      <c r="RZ1" s="105"/>
      <c r="SA1" s="105"/>
      <c r="SB1" s="105"/>
      <c r="SC1" s="105"/>
      <c r="SD1" s="105"/>
      <c r="SE1" s="105"/>
      <c r="SF1" s="105"/>
      <c r="SG1" s="105"/>
      <c r="SH1" s="105"/>
      <c r="SI1" s="105"/>
      <c r="SJ1" s="105"/>
      <c r="SK1" s="105"/>
      <c r="SL1" s="105"/>
      <c r="SM1" s="105"/>
      <c r="SN1" s="105"/>
      <c r="SO1" s="105"/>
      <c r="SP1" s="105"/>
      <c r="SQ1" s="105"/>
      <c r="SR1" s="105"/>
      <c r="SS1" s="105"/>
      <c r="ST1" s="105"/>
      <c r="SU1" s="105"/>
      <c r="SV1" s="105"/>
      <c r="SW1" s="105"/>
      <c r="SX1" s="105"/>
      <c r="SY1" s="105"/>
      <c r="SZ1" s="105"/>
      <c r="TA1" s="105"/>
      <c r="TB1" s="105"/>
      <c r="TC1" s="105"/>
      <c r="TD1" s="105"/>
      <c r="TE1" s="105"/>
      <c r="TF1" s="105"/>
      <c r="TG1" s="105"/>
      <c r="TH1" s="105"/>
      <c r="TI1" s="105"/>
      <c r="TJ1" s="105"/>
      <c r="TK1" s="105"/>
      <c r="TL1" s="105"/>
      <c r="TM1" s="105"/>
      <c r="TN1" s="105"/>
      <c r="TO1" s="105"/>
      <c r="TP1" s="105"/>
      <c r="TQ1" s="105"/>
      <c r="TR1" s="105"/>
      <c r="TS1" s="105"/>
      <c r="TT1" s="105"/>
      <c r="TU1" s="105"/>
      <c r="TV1" s="105"/>
      <c r="TW1" s="105"/>
      <c r="TX1" s="105"/>
      <c r="TY1" s="105"/>
      <c r="TZ1" s="105"/>
      <c r="UA1" s="105"/>
      <c r="UB1" s="105"/>
      <c r="UC1" s="105"/>
      <c r="UD1" s="105"/>
      <c r="UE1" s="105"/>
      <c r="UF1" s="105"/>
      <c r="UG1" s="105"/>
      <c r="UH1" s="105"/>
      <c r="UI1" s="105"/>
      <c r="UJ1" s="105"/>
      <c r="UK1" s="105"/>
      <c r="UL1" s="105"/>
      <c r="UM1" s="105"/>
      <c r="UN1" s="105"/>
      <c r="UO1" s="105"/>
      <c r="UP1" s="105"/>
      <c r="UQ1" s="105"/>
      <c r="UR1" s="105"/>
      <c r="US1" s="105"/>
      <c r="UT1" s="105"/>
      <c r="UU1" s="105"/>
      <c r="UV1" s="105"/>
      <c r="UW1" s="105"/>
      <c r="UX1" s="105"/>
      <c r="UY1" s="105"/>
      <c r="UZ1" s="105"/>
      <c r="VA1" s="105"/>
      <c r="VB1" s="105"/>
      <c r="VC1" s="105"/>
      <c r="VD1" s="105"/>
      <c r="VE1" s="105"/>
      <c r="VF1" s="105"/>
      <c r="VG1" s="105"/>
      <c r="VH1" s="105"/>
      <c r="VI1" s="105"/>
      <c r="VJ1" s="105"/>
      <c r="VK1" s="105"/>
      <c r="VL1" s="105"/>
      <c r="VM1" s="105"/>
      <c r="VN1" s="105"/>
      <c r="VO1" s="105"/>
      <c r="VP1" s="105"/>
      <c r="VQ1" s="105"/>
      <c r="VR1" s="105"/>
      <c r="VS1" s="105"/>
      <c r="VT1" s="105"/>
      <c r="VU1" s="105"/>
      <c r="VV1" s="105"/>
      <c r="VW1" s="105"/>
      <c r="VX1" s="105"/>
      <c r="VY1" s="105"/>
      <c r="VZ1" s="105"/>
      <c r="WA1" s="105"/>
      <c r="WB1" s="105"/>
      <c r="WC1" s="105"/>
      <c r="WD1" s="105"/>
      <c r="WE1" s="105"/>
      <c r="WF1" s="105"/>
      <c r="WG1" s="105"/>
      <c r="WH1" s="105"/>
      <c r="WI1" s="105"/>
      <c r="WJ1" s="105"/>
      <c r="WK1" s="105"/>
      <c r="WL1" s="105"/>
      <c r="WM1" s="105"/>
      <c r="WN1" s="105"/>
      <c r="WO1" s="105"/>
      <c r="WP1" s="105"/>
      <c r="WQ1" s="105"/>
      <c r="WR1" s="105"/>
      <c r="WS1" s="105"/>
      <c r="WT1" s="105"/>
      <c r="WU1" s="105"/>
      <c r="WV1" s="105"/>
      <c r="WW1" s="105"/>
      <c r="WX1" s="105"/>
      <c r="WY1" s="105"/>
      <c r="WZ1" s="105"/>
      <c r="XA1" s="105"/>
      <c r="XB1" s="105"/>
      <c r="XC1" s="105"/>
      <c r="XD1" s="105"/>
      <c r="XE1" s="105"/>
      <c r="XF1" s="105"/>
      <c r="XG1" s="105"/>
      <c r="XH1" s="105"/>
      <c r="XI1" s="105"/>
      <c r="XJ1" s="105"/>
      <c r="XK1" s="105"/>
      <c r="XL1" s="105"/>
      <c r="XM1" s="105"/>
      <c r="XN1" s="105"/>
      <c r="XO1" s="105"/>
      <c r="XP1" s="105"/>
      <c r="XQ1" s="105"/>
      <c r="XR1" s="105"/>
      <c r="XS1" s="105"/>
      <c r="XT1" s="105"/>
      <c r="XU1" s="105"/>
      <c r="XV1" s="105"/>
      <c r="XW1" s="105"/>
      <c r="XX1" s="105"/>
      <c r="XY1" s="105"/>
      <c r="XZ1" s="105"/>
      <c r="YA1" s="105"/>
      <c r="YB1" s="105"/>
      <c r="YC1" s="105"/>
      <c r="YD1" s="105"/>
      <c r="YE1" s="105"/>
      <c r="YF1" s="105"/>
      <c r="YG1" s="105"/>
      <c r="YH1" s="105"/>
      <c r="YI1" s="105"/>
      <c r="YJ1" s="105"/>
      <c r="YK1" s="105"/>
      <c r="YL1" s="105"/>
      <c r="YM1" s="105"/>
      <c r="YN1" s="105"/>
      <c r="YO1" s="105"/>
      <c r="YP1" s="105"/>
      <c r="YQ1" s="105"/>
      <c r="YR1" s="105"/>
      <c r="YS1" s="105"/>
      <c r="YT1" s="105"/>
      <c r="YU1" s="105"/>
      <c r="YV1" s="105"/>
      <c r="YW1" s="105"/>
      <c r="YX1" s="105"/>
      <c r="YY1" s="105"/>
      <c r="YZ1" s="105"/>
      <c r="ZA1" s="105"/>
      <c r="ZB1" s="105"/>
      <c r="ZC1" s="105"/>
      <c r="ZD1" s="105"/>
      <c r="ZE1" s="105"/>
      <c r="ZF1" s="105"/>
      <c r="ZG1" s="105"/>
      <c r="ZH1" s="105"/>
      <c r="ZI1" s="105"/>
      <c r="ZJ1" s="105"/>
      <c r="ZK1" s="105"/>
      <c r="ZL1" s="105"/>
      <c r="ZM1" s="105"/>
      <c r="ZN1" s="105"/>
      <c r="ZO1" s="105"/>
      <c r="ZP1" s="105"/>
      <c r="ZQ1" s="105"/>
      <c r="ZR1" s="105"/>
      <c r="ZS1" s="105"/>
      <c r="ZT1" s="105"/>
      <c r="ZU1" s="105"/>
      <c r="ZV1" s="105"/>
      <c r="ZW1" s="105"/>
      <c r="ZX1" s="105"/>
      <c r="ZY1" s="105"/>
      <c r="ZZ1" s="105"/>
      <c r="AAA1" s="105"/>
      <c r="AAB1" s="105"/>
      <c r="AAC1" s="105"/>
      <c r="AAD1" s="105"/>
      <c r="AAE1" s="105"/>
      <c r="AAF1" s="105"/>
      <c r="AAG1" s="105"/>
      <c r="AAH1" s="105"/>
      <c r="AAI1" s="105"/>
      <c r="AAJ1" s="105"/>
      <c r="AAK1" s="105"/>
      <c r="AAL1" s="105"/>
      <c r="AAM1" s="105"/>
      <c r="AAN1" s="105"/>
      <c r="AAO1" s="105"/>
      <c r="AAP1" s="105"/>
      <c r="AAQ1" s="105"/>
      <c r="AAR1" s="105"/>
      <c r="AAS1" s="105"/>
      <c r="AAT1" s="105"/>
      <c r="AAU1" s="105"/>
      <c r="AAV1" s="105"/>
      <c r="AAW1" s="105"/>
      <c r="AAX1" s="105"/>
      <c r="AAY1" s="105"/>
      <c r="AAZ1" s="105"/>
      <c r="ABA1" s="105"/>
      <c r="ABB1" s="105"/>
      <c r="ABC1" s="105"/>
      <c r="ABD1" s="105"/>
      <c r="ABE1" s="105"/>
      <c r="ABF1" s="105"/>
      <c r="ABG1" s="105"/>
      <c r="ABH1" s="105"/>
      <c r="ABI1" s="105"/>
      <c r="ABJ1" s="105"/>
      <c r="ABK1" s="105"/>
      <c r="ABL1" s="105"/>
      <c r="ABM1" s="105"/>
      <c r="ABN1" s="105"/>
      <c r="ABO1" s="105"/>
      <c r="ABP1" s="105"/>
      <c r="ABQ1" s="105"/>
      <c r="ABR1" s="105"/>
      <c r="ABS1" s="105"/>
      <c r="ABT1" s="105"/>
      <c r="ABU1" s="105"/>
      <c r="ABV1" s="105"/>
    </row>
    <row r="2" spans="1:750" s="99" customFormat="1" ht="39" customHeight="1">
      <c r="A2" s="366" t="s">
        <v>27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477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  <c r="FL2" s="105"/>
      <c r="FM2" s="105"/>
      <c r="FN2" s="105"/>
      <c r="FO2" s="105"/>
      <c r="FP2" s="105"/>
      <c r="FQ2" s="105"/>
      <c r="FR2" s="105"/>
      <c r="FS2" s="105"/>
      <c r="FT2" s="105"/>
      <c r="FU2" s="105"/>
      <c r="FV2" s="105"/>
      <c r="FW2" s="105"/>
      <c r="FX2" s="105"/>
      <c r="FY2" s="105"/>
      <c r="FZ2" s="105"/>
      <c r="GA2" s="105"/>
      <c r="GB2" s="105"/>
      <c r="GC2" s="105"/>
      <c r="GD2" s="105"/>
      <c r="GE2" s="105"/>
      <c r="GF2" s="105"/>
      <c r="GG2" s="105"/>
      <c r="GH2" s="105"/>
      <c r="GI2" s="105"/>
      <c r="GJ2" s="105"/>
      <c r="GK2" s="105"/>
      <c r="GL2" s="105"/>
      <c r="GM2" s="105"/>
      <c r="GN2" s="105"/>
      <c r="GO2" s="105"/>
      <c r="GP2" s="105"/>
      <c r="GQ2" s="105"/>
      <c r="GR2" s="105"/>
      <c r="GS2" s="105"/>
      <c r="GT2" s="105"/>
      <c r="GU2" s="105"/>
      <c r="GV2" s="105"/>
      <c r="GW2" s="105"/>
      <c r="GX2" s="105"/>
      <c r="GY2" s="105"/>
      <c r="GZ2" s="105"/>
      <c r="HA2" s="105"/>
      <c r="HB2" s="105"/>
      <c r="HC2" s="105"/>
      <c r="HD2" s="105"/>
      <c r="HE2" s="105"/>
      <c r="HF2" s="105"/>
      <c r="HG2" s="105"/>
      <c r="HH2" s="105"/>
      <c r="HI2" s="105"/>
      <c r="HJ2" s="105"/>
      <c r="HK2" s="105"/>
      <c r="HL2" s="105"/>
      <c r="HM2" s="105"/>
      <c r="HN2" s="105"/>
      <c r="HO2" s="105"/>
      <c r="HP2" s="105"/>
      <c r="HQ2" s="105"/>
      <c r="HR2" s="105"/>
      <c r="HS2" s="105"/>
      <c r="HT2" s="105"/>
      <c r="HU2" s="105"/>
      <c r="HV2" s="105"/>
      <c r="HW2" s="105"/>
      <c r="HX2" s="105"/>
      <c r="HY2" s="105"/>
      <c r="HZ2" s="105"/>
      <c r="IA2" s="105"/>
      <c r="IB2" s="105"/>
      <c r="IC2" s="105"/>
      <c r="ID2" s="105"/>
      <c r="IE2" s="105"/>
      <c r="IF2" s="105"/>
      <c r="IG2" s="105"/>
      <c r="IH2" s="105"/>
      <c r="II2" s="105"/>
      <c r="IJ2" s="105"/>
      <c r="IK2" s="105"/>
      <c r="IL2" s="105"/>
      <c r="IM2" s="105"/>
      <c r="IN2" s="105"/>
      <c r="IO2" s="105"/>
      <c r="IP2" s="105"/>
      <c r="IQ2" s="105"/>
      <c r="IR2" s="105"/>
      <c r="IS2" s="105"/>
      <c r="IT2" s="105"/>
      <c r="IU2" s="105"/>
      <c r="IV2" s="105"/>
      <c r="IW2" s="105"/>
      <c r="IX2" s="105"/>
      <c r="IY2" s="105"/>
      <c r="IZ2" s="105"/>
      <c r="JA2" s="105"/>
      <c r="JB2" s="105"/>
      <c r="JC2" s="105"/>
      <c r="JD2" s="105"/>
      <c r="JE2" s="105"/>
      <c r="JF2" s="105"/>
      <c r="JG2" s="105"/>
      <c r="JH2" s="105"/>
      <c r="JI2" s="105"/>
      <c r="JJ2" s="105"/>
      <c r="JK2" s="105"/>
      <c r="JL2" s="105"/>
      <c r="JM2" s="105"/>
      <c r="JN2" s="105"/>
      <c r="JO2" s="105"/>
      <c r="JP2" s="105"/>
      <c r="JQ2" s="105"/>
      <c r="JR2" s="105"/>
      <c r="JS2" s="105"/>
      <c r="JT2" s="105"/>
      <c r="JU2" s="105"/>
      <c r="JV2" s="105"/>
      <c r="JW2" s="105"/>
      <c r="JX2" s="105"/>
      <c r="JY2" s="105"/>
      <c r="JZ2" s="105"/>
      <c r="KA2" s="105"/>
      <c r="KB2" s="105"/>
      <c r="KC2" s="105"/>
      <c r="KD2" s="105"/>
      <c r="KE2" s="105"/>
      <c r="KF2" s="105"/>
      <c r="KG2" s="105"/>
      <c r="KH2" s="105"/>
      <c r="KI2" s="105"/>
      <c r="KJ2" s="105"/>
      <c r="KK2" s="105"/>
      <c r="KL2" s="105"/>
      <c r="KM2" s="105"/>
      <c r="KN2" s="105"/>
      <c r="KO2" s="105"/>
      <c r="KP2" s="105"/>
      <c r="KQ2" s="105"/>
      <c r="KR2" s="105"/>
      <c r="KS2" s="105"/>
      <c r="KT2" s="105"/>
      <c r="KU2" s="105"/>
      <c r="KV2" s="105"/>
      <c r="KW2" s="105"/>
      <c r="KX2" s="105"/>
      <c r="KY2" s="105"/>
      <c r="KZ2" s="105"/>
      <c r="LA2" s="105"/>
      <c r="LB2" s="105"/>
      <c r="LC2" s="105"/>
      <c r="LD2" s="105"/>
      <c r="LE2" s="105"/>
      <c r="LF2" s="105"/>
      <c r="LG2" s="105"/>
      <c r="LH2" s="105"/>
      <c r="LI2" s="105"/>
      <c r="LJ2" s="105"/>
      <c r="LK2" s="105"/>
      <c r="LL2" s="105"/>
      <c r="LM2" s="105"/>
      <c r="LN2" s="105"/>
      <c r="LO2" s="105"/>
      <c r="LP2" s="105"/>
      <c r="LQ2" s="105"/>
      <c r="LR2" s="105"/>
      <c r="LS2" s="105"/>
      <c r="LT2" s="105"/>
      <c r="LU2" s="105"/>
      <c r="LV2" s="105"/>
      <c r="LW2" s="105"/>
      <c r="LX2" s="105"/>
      <c r="LY2" s="105"/>
      <c r="LZ2" s="105"/>
      <c r="MA2" s="105"/>
      <c r="MB2" s="105"/>
      <c r="MC2" s="105"/>
      <c r="MD2" s="105"/>
      <c r="ME2" s="105"/>
      <c r="MF2" s="105"/>
      <c r="MG2" s="105"/>
      <c r="MH2" s="105"/>
      <c r="MI2" s="105"/>
      <c r="MJ2" s="105"/>
      <c r="MK2" s="105"/>
      <c r="ML2" s="105"/>
      <c r="MM2" s="105"/>
      <c r="MN2" s="105"/>
      <c r="MO2" s="105"/>
      <c r="MP2" s="105"/>
      <c r="MQ2" s="105"/>
      <c r="MR2" s="105"/>
      <c r="MS2" s="105"/>
      <c r="MT2" s="105"/>
      <c r="MU2" s="105"/>
      <c r="MV2" s="105"/>
      <c r="MW2" s="105"/>
      <c r="MX2" s="105"/>
      <c r="MY2" s="105"/>
      <c r="MZ2" s="105"/>
      <c r="NA2" s="105"/>
      <c r="NB2" s="105"/>
      <c r="NC2" s="105"/>
      <c r="ND2" s="105"/>
      <c r="NE2" s="105"/>
      <c r="NF2" s="105"/>
      <c r="NG2" s="105"/>
      <c r="NH2" s="105"/>
      <c r="NI2" s="105"/>
      <c r="NJ2" s="105"/>
      <c r="NK2" s="105"/>
      <c r="NL2" s="105"/>
      <c r="NM2" s="105"/>
      <c r="NN2" s="105"/>
      <c r="NO2" s="105"/>
      <c r="NP2" s="105"/>
      <c r="NQ2" s="105"/>
      <c r="NR2" s="105"/>
      <c r="NS2" s="105"/>
      <c r="NT2" s="105"/>
      <c r="NU2" s="105"/>
      <c r="NV2" s="105"/>
      <c r="NW2" s="105"/>
      <c r="NX2" s="105"/>
      <c r="NY2" s="105"/>
      <c r="NZ2" s="105"/>
      <c r="OA2" s="105"/>
      <c r="OB2" s="105"/>
      <c r="OC2" s="105"/>
      <c r="OD2" s="105"/>
      <c r="OE2" s="105"/>
      <c r="OF2" s="105"/>
      <c r="OG2" s="105"/>
      <c r="OH2" s="105"/>
      <c r="OI2" s="105"/>
      <c r="OJ2" s="105"/>
      <c r="OK2" s="105"/>
      <c r="OL2" s="105"/>
      <c r="OM2" s="105"/>
      <c r="ON2" s="105"/>
      <c r="OO2" s="105"/>
      <c r="OP2" s="105"/>
      <c r="OQ2" s="105"/>
      <c r="OR2" s="105"/>
      <c r="OS2" s="105"/>
      <c r="OT2" s="105"/>
      <c r="OU2" s="105"/>
      <c r="OV2" s="105"/>
      <c r="OW2" s="105"/>
      <c r="OX2" s="105"/>
      <c r="OY2" s="105"/>
      <c r="OZ2" s="105"/>
      <c r="PA2" s="105"/>
      <c r="PB2" s="105"/>
      <c r="PC2" s="105"/>
      <c r="PD2" s="105"/>
      <c r="PE2" s="105"/>
      <c r="PF2" s="105"/>
      <c r="PG2" s="105"/>
      <c r="PH2" s="105"/>
      <c r="PI2" s="105"/>
      <c r="PJ2" s="105"/>
      <c r="PK2" s="105"/>
      <c r="PL2" s="105"/>
      <c r="PM2" s="105"/>
      <c r="PN2" s="105"/>
      <c r="PO2" s="105"/>
      <c r="PP2" s="105"/>
      <c r="PQ2" s="105"/>
      <c r="PR2" s="105"/>
      <c r="PS2" s="105"/>
      <c r="PT2" s="105"/>
      <c r="PU2" s="105"/>
      <c r="PV2" s="105"/>
      <c r="PW2" s="105"/>
      <c r="PX2" s="105"/>
      <c r="PY2" s="105"/>
      <c r="PZ2" s="105"/>
      <c r="QA2" s="105"/>
      <c r="QB2" s="105"/>
      <c r="QC2" s="105"/>
      <c r="QD2" s="105"/>
      <c r="QE2" s="105"/>
      <c r="QF2" s="105"/>
      <c r="QG2" s="105"/>
      <c r="QH2" s="105"/>
      <c r="QI2" s="105"/>
      <c r="QJ2" s="105"/>
      <c r="QK2" s="105"/>
      <c r="QL2" s="105"/>
      <c r="QM2" s="105"/>
      <c r="QN2" s="105"/>
      <c r="QO2" s="105"/>
      <c r="QP2" s="105"/>
      <c r="QQ2" s="105"/>
      <c r="QR2" s="105"/>
      <c r="QS2" s="105"/>
      <c r="QT2" s="105"/>
      <c r="QU2" s="105"/>
      <c r="QV2" s="105"/>
      <c r="QW2" s="105"/>
      <c r="QX2" s="105"/>
      <c r="QY2" s="105"/>
      <c r="QZ2" s="105"/>
      <c r="RA2" s="105"/>
      <c r="RB2" s="105"/>
      <c r="RC2" s="105"/>
      <c r="RD2" s="105"/>
      <c r="RE2" s="105"/>
      <c r="RF2" s="105"/>
      <c r="RG2" s="105"/>
      <c r="RH2" s="105"/>
      <c r="RI2" s="105"/>
      <c r="RJ2" s="105"/>
      <c r="RK2" s="105"/>
      <c r="RL2" s="105"/>
      <c r="RM2" s="105"/>
      <c r="RN2" s="105"/>
      <c r="RO2" s="105"/>
      <c r="RP2" s="105"/>
      <c r="RQ2" s="105"/>
      <c r="RR2" s="105"/>
      <c r="RS2" s="105"/>
      <c r="RT2" s="105"/>
      <c r="RU2" s="105"/>
      <c r="RV2" s="105"/>
      <c r="RW2" s="105"/>
      <c r="RX2" s="105"/>
      <c r="RY2" s="105"/>
      <c r="RZ2" s="105"/>
      <c r="SA2" s="105"/>
      <c r="SB2" s="105"/>
      <c r="SC2" s="105"/>
      <c r="SD2" s="105"/>
      <c r="SE2" s="105"/>
      <c r="SF2" s="105"/>
      <c r="SG2" s="105"/>
      <c r="SH2" s="105"/>
      <c r="SI2" s="105"/>
      <c r="SJ2" s="105"/>
      <c r="SK2" s="105"/>
      <c r="SL2" s="105"/>
      <c r="SM2" s="105"/>
      <c r="SN2" s="105"/>
      <c r="SO2" s="105"/>
      <c r="SP2" s="105"/>
      <c r="SQ2" s="105"/>
      <c r="SR2" s="105"/>
      <c r="SS2" s="105"/>
      <c r="ST2" s="105"/>
      <c r="SU2" s="105"/>
      <c r="SV2" s="105"/>
      <c r="SW2" s="105"/>
      <c r="SX2" s="105"/>
      <c r="SY2" s="105"/>
      <c r="SZ2" s="105"/>
      <c r="TA2" s="105"/>
      <c r="TB2" s="105"/>
      <c r="TC2" s="105"/>
      <c r="TD2" s="105"/>
      <c r="TE2" s="105"/>
      <c r="TF2" s="105"/>
      <c r="TG2" s="105"/>
      <c r="TH2" s="105"/>
      <c r="TI2" s="105"/>
      <c r="TJ2" s="105"/>
      <c r="TK2" s="105"/>
      <c r="TL2" s="105"/>
      <c r="TM2" s="105"/>
      <c r="TN2" s="105"/>
      <c r="TO2" s="105"/>
      <c r="TP2" s="105"/>
      <c r="TQ2" s="105"/>
      <c r="TR2" s="105"/>
      <c r="TS2" s="105"/>
      <c r="TT2" s="105"/>
      <c r="TU2" s="105"/>
      <c r="TV2" s="105"/>
      <c r="TW2" s="105"/>
      <c r="TX2" s="105"/>
      <c r="TY2" s="105"/>
      <c r="TZ2" s="105"/>
      <c r="UA2" s="105"/>
      <c r="UB2" s="105"/>
      <c r="UC2" s="105"/>
      <c r="UD2" s="105"/>
      <c r="UE2" s="105"/>
      <c r="UF2" s="105"/>
      <c r="UG2" s="105"/>
      <c r="UH2" s="105"/>
      <c r="UI2" s="105"/>
      <c r="UJ2" s="105"/>
      <c r="UK2" s="105"/>
      <c r="UL2" s="105"/>
      <c r="UM2" s="105"/>
      <c r="UN2" s="105"/>
      <c r="UO2" s="105"/>
      <c r="UP2" s="105"/>
      <c r="UQ2" s="105"/>
      <c r="UR2" s="105"/>
      <c r="US2" s="105"/>
      <c r="UT2" s="105"/>
      <c r="UU2" s="105"/>
      <c r="UV2" s="105"/>
      <c r="UW2" s="105"/>
      <c r="UX2" s="105"/>
      <c r="UY2" s="105"/>
      <c r="UZ2" s="105"/>
      <c r="VA2" s="105"/>
      <c r="VB2" s="105"/>
      <c r="VC2" s="105"/>
      <c r="VD2" s="105"/>
      <c r="VE2" s="105"/>
      <c r="VF2" s="105"/>
      <c r="VG2" s="105"/>
      <c r="VH2" s="105"/>
      <c r="VI2" s="105"/>
      <c r="VJ2" s="105"/>
      <c r="VK2" s="105"/>
      <c r="VL2" s="105"/>
      <c r="VM2" s="105"/>
      <c r="VN2" s="105"/>
      <c r="VO2" s="105"/>
      <c r="VP2" s="105"/>
      <c r="VQ2" s="105"/>
      <c r="VR2" s="105"/>
      <c r="VS2" s="105"/>
      <c r="VT2" s="105"/>
      <c r="VU2" s="105"/>
      <c r="VV2" s="105"/>
      <c r="VW2" s="105"/>
      <c r="VX2" s="105"/>
      <c r="VY2" s="105"/>
      <c r="VZ2" s="105"/>
      <c r="WA2" s="105"/>
      <c r="WB2" s="105"/>
      <c r="WC2" s="105"/>
      <c r="WD2" s="105"/>
      <c r="WE2" s="105"/>
      <c r="WF2" s="105"/>
      <c r="WG2" s="105"/>
      <c r="WH2" s="105"/>
      <c r="WI2" s="105"/>
      <c r="WJ2" s="105"/>
      <c r="WK2" s="105"/>
      <c r="WL2" s="105"/>
      <c r="WM2" s="105"/>
      <c r="WN2" s="105"/>
      <c r="WO2" s="105"/>
      <c r="WP2" s="105"/>
      <c r="WQ2" s="105"/>
      <c r="WR2" s="105"/>
      <c r="WS2" s="105"/>
      <c r="WT2" s="105"/>
      <c r="WU2" s="105"/>
      <c r="WV2" s="105"/>
      <c r="WW2" s="105"/>
      <c r="WX2" s="105"/>
      <c r="WY2" s="105"/>
      <c r="WZ2" s="105"/>
      <c r="XA2" s="105"/>
      <c r="XB2" s="105"/>
      <c r="XC2" s="105"/>
      <c r="XD2" s="105"/>
      <c r="XE2" s="105"/>
      <c r="XF2" s="105"/>
      <c r="XG2" s="105"/>
      <c r="XH2" s="105"/>
      <c r="XI2" s="105"/>
      <c r="XJ2" s="105"/>
      <c r="XK2" s="105"/>
      <c r="XL2" s="105"/>
      <c r="XM2" s="105"/>
      <c r="XN2" s="105"/>
      <c r="XO2" s="105"/>
      <c r="XP2" s="105"/>
      <c r="XQ2" s="105"/>
      <c r="XR2" s="105"/>
      <c r="XS2" s="105"/>
      <c r="XT2" s="105"/>
      <c r="XU2" s="105"/>
      <c r="XV2" s="105"/>
      <c r="XW2" s="105"/>
      <c r="XX2" s="105"/>
      <c r="XY2" s="105"/>
      <c r="XZ2" s="105"/>
      <c r="YA2" s="105"/>
      <c r="YB2" s="105"/>
      <c r="YC2" s="105"/>
      <c r="YD2" s="105"/>
      <c r="YE2" s="105"/>
      <c r="YF2" s="105"/>
      <c r="YG2" s="105"/>
      <c r="YH2" s="105"/>
      <c r="YI2" s="105"/>
      <c r="YJ2" s="105"/>
      <c r="YK2" s="105"/>
      <c r="YL2" s="105"/>
      <c r="YM2" s="105"/>
      <c r="YN2" s="105"/>
      <c r="YO2" s="105"/>
      <c r="YP2" s="105"/>
      <c r="YQ2" s="105"/>
      <c r="YR2" s="105"/>
      <c r="YS2" s="105"/>
      <c r="YT2" s="105"/>
      <c r="YU2" s="105"/>
      <c r="YV2" s="105"/>
      <c r="YW2" s="105"/>
      <c r="YX2" s="105"/>
      <c r="YY2" s="105"/>
      <c r="YZ2" s="105"/>
      <c r="ZA2" s="105"/>
      <c r="ZB2" s="105"/>
      <c r="ZC2" s="105"/>
      <c r="ZD2" s="105"/>
      <c r="ZE2" s="105"/>
      <c r="ZF2" s="105"/>
      <c r="ZG2" s="105"/>
      <c r="ZH2" s="105"/>
      <c r="ZI2" s="105"/>
      <c r="ZJ2" s="105"/>
      <c r="ZK2" s="105"/>
      <c r="ZL2" s="105"/>
      <c r="ZM2" s="105"/>
      <c r="ZN2" s="105"/>
      <c r="ZO2" s="105"/>
      <c r="ZP2" s="105"/>
      <c r="ZQ2" s="105"/>
      <c r="ZR2" s="105"/>
      <c r="ZS2" s="105"/>
      <c r="ZT2" s="105"/>
      <c r="ZU2" s="105"/>
      <c r="ZV2" s="105"/>
      <c r="ZW2" s="105"/>
      <c r="ZX2" s="105"/>
      <c r="ZY2" s="105"/>
      <c r="ZZ2" s="105"/>
      <c r="AAA2" s="105"/>
      <c r="AAB2" s="105"/>
      <c r="AAC2" s="105"/>
      <c r="AAD2" s="105"/>
      <c r="AAE2" s="105"/>
      <c r="AAF2" s="105"/>
      <c r="AAG2" s="105"/>
      <c r="AAH2" s="105"/>
      <c r="AAI2" s="105"/>
      <c r="AAJ2" s="105"/>
      <c r="AAK2" s="105"/>
      <c r="AAL2" s="105"/>
      <c r="AAM2" s="105"/>
      <c r="AAN2" s="105"/>
      <c r="AAO2" s="105"/>
      <c r="AAP2" s="105"/>
      <c r="AAQ2" s="105"/>
      <c r="AAR2" s="105"/>
      <c r="AAS2" s="105"/>
      <c r="AAT2" s="105"/>
      <c r="AAU2" s="105"/>
      <c r="AAV2" s="105"/>
      <c r="AAW2" s="105"/>
      <c r="AAX2" s="105"/>
      <c r="AAY2" s="105"/>
      <c r="AAZ2" s="105"/>
      <c r="ABA2" s="105"/>
      <c r="ABB2" s="105"/>
      <c r="ABC2" s="105"/>
      <c r="ABD2" s="105"/>
      <c r="ABE2" s="105"/>
      <c r="ABF2" s="105"/>
      <c r="ABG2" s="105"/>
      <c r="ABH2" s="105"/>
      <c r="ABI2" s="105"/>
      <c r="ABJ2" s="105"/>
      <c r="ABK2" s="105"/>
      <c r="ABL2" s="105"/>
      <c r="ABM2" s="105"/>
      <c r="ABN2" s="105"/>
      <c r="ABO2" s="105"/>
      <c r="ABP2" s="105"/>
      <c r="ABQ2" s="105"/>
      <c r="ABR2" s="105"/>
      <c r="ABS2" s="105"/>
      <c r="ABT2" s="105"/>
      <c r="ABU2" s="105"/>
      <c r="ABV2" s="105"/>
    </row>
    <row r="3" spans="1:750" s="111" customFormat="1" ht="39" customHeight="1">
      <c r="A3" s="363" t="s">
        <v>339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  <c r="EQ3" s="105"/>
      <c r="ER3" s="105"/>
      <c r="ES3" s="105"/>
      <c r="ET3" s="105"/>
      <c r="EU3" s="105"/>
      <c r="EV3" s="105"/>
      <c r="EW3" s="105"/>
      <c r="EX3" s="105"/>
      <c r="EY3" s="105"/>
      <c r="EZ3" s="105"/>
      <c r="FA3" s="105"/>
      <c r="FB3" s="105"/>
      <c r="FC3" s="105"/>
      <c r="FD3" s="105"/>
      <c r="FE3" s="105"/>
      <c r="FF3" s="105"/>
      <c r="FG3" s="105"/>
      <c r="FH3" s="105"/>
      <c r="FI3" s="105"/>
      <c r="FJ3" s="105"/>
      <c r="FK3" s="105"/>
      <c r="FL3" s="105"/>
      <c r="FM3" s="105"/>
      <c r="FN3" s="105"/>
      <c r="FO3" s="105"/>
      <c r="FP3" s="105"/>
      <c r="FQ3" s="105"/>
      <c r="FR3" s="105"/>
      <c r="FS3" s="105"/>
      <c r="FT3" s="105"/>
      <c r="FU3" s="105"/>
      <c r="FV3" s="105"/>
      <c r="FW3" s="105"/>
      <c r="FX3" s="105"/>
      <c r="FY3" s="105"/>
      <c r="FZ3" s="105"/>
      <c r="GA3" s="105"/>
      <c r="GB3" s="105"/>
      <c r="GC3" s="105"/>
      <c r="GD3" s="105"/>
      <c r="GE3" s="105"/>
      <c r="GF3" s="105"/>
      <c r="GG3" s="105"/>
      <c r="GH3" s="105"/>
      <c r="GI3" s="105"/>
      <c r="GJ3" s="105"/>
      <c r="GK3" s="105"/>
      <c r="GL3" s="105"/>
      <c r="GM3" s="105"/>
      <c r="GN3" s="105"/>
      <c r="GO3" s="105"/>
      <c r="GP3" s="105"/>
      <c r="GQ3" s="105"/>
      <c r="GR3" s="105"/>
      <c r="GS3" s="105"/>
      <c r="GT3" s="105"/>
      <c r="GU3" s="105"/>
      <c r="GV3" s="105"/>
      <c r="GW3" s="105"/>
      <c r="GX3" s="105"/>
      <c r="GY3" s="105"/>
      <c r="GZ3" s="105"/>
      <c r="HA3" s="105"/>
      <c r="HB3" s="105"/>
      <c r="HC3" s="105"/>
      <c r="HD3" s="105"/>
      <c r="HE3" s="105"/>
      <c r="HF3" s="105"/>
      <c r="HG3" s="105"/>
      <c r="HH3" s="105"/>
      <c r="HI3" s="105"/>
      <c r="HJ3" s="105"/>
      <c r="HK3" s="105"/>
      <c r="HL3" s="105"/>
      <c r="HM3" s="105"/>
      <c r="HN3" s="105"/>
      <c r="HO3" s="105"/>
      <c r="HP3" s="105"/>
      <c r="HQ3" s="105"/>
      <c r="HR3" s="105"/>
      <c r="HS3" s="105"/>
      <c r="HT3" s="105"/>
      <c r="HU3" s="105"/>
      <c r="HV3" s="105"/>
      <c r="HW3" s="105"/>
      <c r="HX3" s="105"/>
      <c r="HY3" s="105"/>
      <c r="HZ3" s="105"/>
      <c r="IA3" s="105"/>
      <c r="IB3" s="105"/>
      <c r="IC3" s="105"/>
      <c r="ID3" s="105"/>
      <c r="IE3" s="105"/>
      <c r="IF3" s="105"/>
      <c r="IG3" s="105"/>
      <c r="IH3" s="105"/>
      <c r="II3" s="105"/>
      <c r="IJ3" s="105"/>
      <c r="IK3" s="105"/>
      <c r="IL3" s="105"/>
      <c r="IM3" s="105"/>
      <c r="IN3" s="105"/>
      <c r="IO3" s="105"/>
      <c r="IP3" s="105"/>
      <c r="IQ3" s="105"/>
      <c r="IR3" s="105"/>
      <c r="IS3" s="105"/>
      <c r="IT3" s="105"/>
      <c r="IU3" s="105"/>
      <c r="IV3" s="105"/>
      <c r="IW3" s="105"/>
      <c r="IX3" s="105"/>
      <c r="IY3" s="105"/>
      <c r="IZ3" s="105"/>
      <c r="JA3" s="105"/>
      <c r="JB3" s="105"/>
      <c r="JC3" s="105"/>
      <c r="JD3" s="105"/>
      <c r="JE3" s="105"/>
      <c r="JF3" s="105"/>
      <c r="JG3" s="105"/>
      <c r="JH3" s="105"/>
      <c r="JI3" s="105"/>
      <c r="JJ3" s="105"/>
      <c r="JK3" s="105"/>
      <c r="JL3" s="105"/>
      <c r="JM3" s="105"/>
      <c r="JN3" s="105"/>
      <c r="JO3" s="105"/>
      <c r="JP3" s="105"/>
      <c r="JQ3" s="105"/>
      <c r="JR3" s="105"/>
      <c r="JS3" s="105"/>
      <c r="JT3" s="105"/>
      <c r="JU3" s="105"/>
      <c r="JV3" s="105"/>
      <c r="JW3" s="105"/>
      <c r="JX3" s="105"/>
      <c r="JY3" s="105"/>
      <c r="JZ3" s="105"/>
      <c r="KA3" s="105"/>
      <c r="KB3" s="105"/>
      <c r="KC3" s="105"/>
      <c r="KD3" s="105"/>
      <c r="KE3" s="105"/>
      <c r="KF3" s="105"/>
      <c r="KG3" s="105"/>
      <c r="KH3" s="105"/>
      <c r="KI3" s="105"/>
      <c r="KJ3" s="105"/>
      <c r="KK3" s="105"/>
      <c r="KL3" s="105"/>
      <c r="KM3" s="105"/>
      <c r="KN3" s="105"/>
      <c r="KO3" s="105"/>
      <c r="KP3" s="105"/>
      <c r="KQ3" s="105"/>
      <c r="KR3" s="105"/>
      <c r="KS3" s="105"/>
      <c r="KT3" s="105"/>
      <c r="KU3" s="105"/>
      <c r="KV3" s="105"/>
      <c r="KW3" s="105"/>
      <c r="KX3" s="105"/>
      <c r="KY3" s="105"/>
      <c r="KZ3" s="105"/>
      <c r="LA3" s="105"/>
      <c r="LB3" s="105"/>
      <c r="LC3" s="105"/>
      <c r="LD3" s="105"/>
      <c r="LE3" s="105"/>
      <c r="LF3" s="105"/>
      <c r="LG3" s="105"/>
      <c r="LH3" s="105"/>
      <c r="LI3" s="105"/>
      <c r="LJ3" s="105"/>
      <c r="LK3" s="105"/>
      <c r="LL3" s="105"/>
      <c r="LM3" s="105"/>
      <c r="LN3" s="105"/>
      <c r="LO3" s="105"/>
      <c r="LP3" s="105"/>
      <c r="LQ3" s="105"/>
      <c r="LR3" s="105"/>
      <c r="LS3" s="105"/>
      <c r="LT3" s="105"/>
      <c r="LU3" s="105"/>
      <c r="LV3" s="105"/>
      <c r="LW3" s="105"/>
      <c r="LX3" s="105"/>
      <c r="LY3" s="105"/>
      <c r="LZ3" s="105"/>
      <c r="MA3" s="105"/>
      <c r="MB3" s="105"/>
      <c r="MC3" s="105"/>
      <c r="MD3" s="105"/>
      <c r="ME3" s="105"/>
      <c r="MF3" s="105"/>
      <c r="MG3" s="105"/>
      <c r="MH3" s="105"/>
      <c r="MI3" s="105"/>
      <c r="MJ3" s="105"/>
      <c r="MK3" s="105"/>
      <c r="ML3" s="105"/>
      <c r="MM3" s="105"/>
      <c r="MN3" s="105"/>
      <c r="MO3" s="105"/>
      <c r="MP3" s="105"/>
      <c r="MQ3" s="105"/>
      <c r="MR3" s="105"/>
      <c r="MS3" s="105"/>
      <c r="MT3" s="105"/>
      <c r="MU3" s="105"/>
      <c r="MV3" s="105"/>
      <c r="MW3" s="105"/>
      <c r="MX3" s="105"/>
      <c r="MY3" s="105"/>
      <c r="MZ3" s="105"/>
      <c r="NA3" s="105"/>
      <c r="NB3" s="105"/>
      <c r="NC3" s="105"/>
      <c r="ND3" s="105"/>
      <c r="NE3" s="105"/>
      <c r="NF3" s="105"/>
      <c r="NG3" s="105"/>
      <c r="NH3" s="105"/>
      <c r="NI3" s="105"/>
      <c r="NJ3" s="105"/>
      <c r="NK3" s="105"/>
      <c r="NL3" s="105"/>
      <c r="NM3" s="105"/>
      <c r="NN3" s="105"/>
      <c r="NO3" s="105"/>
      <c r="NP3" s="105"/>
      <c r="NQ3" s="105"/>
      <c r="NR3" s="105"/>
      <c r="NS3" s="105"/>
      <c r="NT3" s="105"/>
      <c r="NU3" s="105"/>
      <c r="NV3" s="105"/>
      <c r="NW3" s="105"/>
      <c r="NX3" s="105"/>
      <c r="NY3" s="105"/>
      <c r="NZ3" s="105"/>
      <c r="OA3" s="105"/>
      <c r="OB3" s="105"/>
      <c r="OC3" s="105"/>
      <c r="OD3" s="105"/>
      <c r="OE3" s="105"/>
      <c r="OF3" s="105"/>
      <c r="OG3" s="105"/>
      <c r="OH3" s="105"/>
      <c r="OI3" s="105"/>
      <c r="OJ3" s="105"/>
      <c r="OK3" s="105"/>
      <c r="OL3" s="105"/>
      <c r="OM3" s="105"/>
      <c r="ON3" s="105"/>
      <c r="OO3" s="105"/>
      <c r="OP3" s="105"/>
      <c r="OQ3" s="105"/>
      <c r="OR3" s="105"/>
      <c r="OS3" s="105"/>
      <c r="OT3" s="105"/>
      <c r="OU3" s="105"/>
      <c r="OV3" s="105"/>
      <c r="OW3" s="105"/>
      <c r="OX3" s="105"/>
      <c r="OY3" s="105"/>
      <c r="OZ3" s="105"/>
      <c r="PA3" s="105"/>
      <c r="PB3" s="105"/>
      <c r="PC3" s="105"/>
      <c r="PD3" s="105"/>
      <c r="PE3" s="105"/>
      <c r="PF3" s="105"/>
      <c r="PG3" s="105"/>
      <c r="PH3" s="105"/>
      <c r="PI3" s="105"/>
      <c r="PJ3" s="105"/>
      <c r="PK3" s="105"/>
      <c r="PL3" s="105"/>
      <c r="PM3" s="105"/>
      <c r="PN3" s="105"/>
      <c r="PO3" s="105"/>
      <c r="PP3" s="105"/>
      <c r="PQ3" s="105"/>
      <c r="PR3" s="105"/>
      <c r="PS3" s="105"/>
      <c r="PT3" s="105"/>
      <c r="PU3" s="105"/>
      <c r="PV3" s="105"/>
      <c r="PW3" s="105"/>
      <c r="PX3" s="105"/>
      <c r="PY3" s="105"/>
      <c r="PZ3" s="105"/>
      <c r="QA3" s="105"/>
      <c r="QB3" s="105"/>
      <c r="QC3" s="105"/>
      <c r="QD3" s="105"/>
      <c r="QE3" s="105"/>
      <c r="QF3" s="105"/>
      <c r="QG3" s="105"/>
      <c r="QH3" s="105"/>
      <c r="QI3" s="105"/>
      <c r="QJ3" s="105"/>
      <c r="QK3" s="105"/>
      <c r="QL3" s="105"/>
      <c r="QM3" s="105"/>
      <c r="QN3" s="105"/>
      <c r="QO3" s="105"/>
      <c r="QP3" s="105"/>
      <c r="QQ3" s="105"/>
      <c r="QR3" s="105"/>
      <c r="QS3" s="105"/>
      <c r="QT3" s="105"/>
      <c r="QU3" s="105"/>
      <c r="QV3" s="105"/>
      <c r="QW3" s="105"/>
      <c r="QX3" s="105"/>
      <c r="QY3" s="105"/>
      <c r="QZ3" s="105"/>
      <c r="RA3" s="105"/>
      <c r="RB3" s="105"/>
      <c r="RC3" s="105"/>
      <c r="RD3" s="105"/>
      <c r="RE3" s="105"/>
      <c r="RF3" s="105"/>
      <c r="RG3" s="105"/>
      <c r="RH3" s="105"/>
      <c r="RI3" s="105"/>
      <c r="RJ3" s="105"/>
      <c r="RK3" s="105"/>
      <c r="RL3" s="105"/>
      <c r="RM3" s="105"/>
      <c r="RN3" s="105"/>
      <c r="RO3" s="105"/>
      <c r="RP3" s="105"/>
      <c r="RQ3" s="105"/>
      <c r="RR3" s="105"/>
      <c r="RS3" s="105"/>
      <c r="RT3" s="105"/>
      <c r="RU3" s="105"/>
      <c r="RV3" s="105"/>
      <c r="RW3" s="105"/>
      <c r="RX3" s="105"/>
      <c r="RY3" s="105"/>
      <c r="RZ3" s="105"/>
      <c r="SA3" s="105"/>
      <c r="SB3" s="105"/>
      <c r="SC3" s="105"/>
      <c r="SD3" s="105"/>
      <c r="SE3" s="105"/>
      <c r="SF3" s="105"/>
      <c r="SG3" s="105"/>
      <c r="SH3" s="105"/>
      <c r="SI3" s="105"/>
      <c r="SJ3" s="105"/>
      <c r="SK3" s="105"/>
      <c r="SL3" s="105"/>
      <c r="SM3" s="105"/>
      <c r="SN3" s="105"/>
      <c r="SO3" s="105"/>
      <c r="SP3" s="105"/>
      <c r="SQ3" s="105"/>
      <c r="SR3" s="105"/>
      <c r="SS3" s="105"/>
      <c r="ST3" s="105"/>
      <c r="SU3" s="105"/>
      <c r="SV3" s="105"/>
      <c r="SW3" s="105"/>
      <c r="SX3" s="105"/>
      <c r="SY3" s="105"/>
      <c r="SZ3" s="105"/>
      <c r="TA3" s="105"/>
      <c r="TB3" s="105"/>
      <c r="TC3" s="105"/>
      <c r="TD3" s="105"/>
      <c r="TE3" s="105"/>
      <c r="TF3" s="105"/>
      <c r="TG3" s="105"/>
      <c r="TH3" s="105"/>
      <c r="TI3" s="105"/>
      <c r="TJ3" s="105"/>
      <c r="TK3" s="105"/>
      <c r="TL3" s="105"/>
      <c r="TM3" s="105"/>
      <c r="TN3" s="105"/>
      <c r="TO3" s="105"/>
      <c r="TP3" s="105"/>
      <c r="TQ3" s="105"/>
      <c r="TR3" s="105"/>
      <c r="TS3" s="105"/>
      <c r="TT3" s="105"/>
      <c r="TU3" s="105"/>
      <c r="TV3" s="105"/>
      <c r="TW3" s="105"/>
      <c r="TX3" s="105"/>
      <c r="TY3" s="105"/>
      <c r="TZ3" s="105"/>
      <c r="UA3" s="105"/>
      <c r="UB3" s="105"/>
      <c r="UC3" s="105"/>
      <c r="UD3" s="105"/>
      <c r="UE3" s="105"/>
      <c r="UF3" s="105"/>
      <c r="UG3" s="105"/>
      <c r="UH3" s="105"/>
      <c r="UI3" s="105"/>
      <c r="UJ3" s="105"/>
      <c r="UK3" s="105"/>
      <c r="UL3" s="105"/>
      <c r="UM3" s="105"/>
      <c r="UN3" s="105"/>
      <c r="UO3" s="105"/>
      <c r="UP3" s="105"/>
      <c r="UQ3" s="105"/>
      <c r="UR3" s="105"/>
      <c r="US3" s="105"/>
      <c r="UT3" s="105"/>
      <c r="UU3" s="105"/>
      <c r="UV3" s="105"/>
      <c r="UW3" s="105"/>
      <c r="UX3" s="105"/>
      <c r="UY3" s="105"/>
      <c r="UZ3" s="105"/>
      <c r="VA3" s="105"/>
      <c r="VB3" s="105"/>
      <c r="VC3" s="105"/>
      <c r="VD3" s="105"/>
      <c r="VE3" s="105"/>
      <c r="VF3" s="105"/>
      <c r="VG3" s="105"/>
      <c r="VH3" s="105"/>
      <c r="VI3" s="105"/>
      <c r="VJ3" s="105"/>
      <c r="VK3" s="105"/>
      <c r="VL3" s="105"/>
      <c r="VM3" s="105"/>
      <c r="VN3" s="105"/>
      <c r="VO3" s="105"/>
      <c r="VP3" s="105"/>
      <c r="VQ3" s="105"/>
      <c r="VR3" s="105"/>
      <c r="VS3" s="105"/>
      <c r="VT3" s="105"/>
      <c r="VU3" s="105"/>
      <c r="VV3" s="105"/>
      <c r="VW3" s="105"/>
      <c r="VX3" s="105"/>
      <c r="VY3" s="105"/>
      <c r="VZ3" s="105"/>
      <c r="WA3" s="105"/>
      <c r="WB3" s="105"/>
      <c r="WC3" s="105"/>
      <c r="WD3" s="105"/>
      <c r="WE3" s="105"/>
      <c r="WF3" s="105"/>
      <c r="WG3" s="105"/>
      <c r="WH3" s="105"/>
      <c r="WI3" s="105"/>
      <c r="WJ3" s="105"/>
      <c r="WK3" s="105"/>
      <c r="WL3" s="105"/>
      <c r="WM3" s="105"/>
      <c r="WN3" s="105"/>
      <c r="WO3" s="105"/>
      <c r="WP3" s="105"/>
      <c r="WQ3" s="105"/>
      <c r="WR3" s="105"/>
      <c r="WS3" s="105"/>
      <c r="WT3" s="105"/>
      <c r="WU3" s="105"/>
      <c r="WV3" s="105"/>
      <c r="WW3" s="105"/>
      <c r="WX3" s="105"/>
      <c r="WY3" s="105"/>
      <c r="WZ3" s="105"/>
      <c r="XA3" s="105"/>
      <c r="XB3" s="105"/>
      <c r="XC3" s="105"/>
      <c r="XD3" s="105"/>
      <c r="XE3" s="105"/>
      <c r="XF3" s="105"/>
      <c r="XG3" s="105"/>
      <c r="XH3" s="105"/>
      <c r="XI3" s="105"/>
      <c r="XJ3" s="105"/>
      <c r="XK3" s="105"/>
      <c r="XL3" s="105"/>
      <c r="XM3" s="105"/>
      <c r="XN3" s="105"/>
      <c r="XO3" s="105"/>
      <c r="XP3" s="105"/>
      <c r="XQ3" s="105"/>
      <c r="XR3" s="105"/>
      <c r="XS3" s="105"/>
      <c r="XT3" s="105"/>
      <c r="XU3" s="105"/>
      <c r="XV3" s="105"/>
      <c r="XW3" s="105"/>
      <c r="XX3" s="105"/>
      <c r="XY3" s="105"/>
      <c r="XZ3" s="105"/>
      <c r="YA3" s="105"/>
      <c r="YB3" s="105"/>
      <c r="YC3" s="105"/>
      <c r="YD3" s="105"/>
      <c r="YE3" s="105"/>
      <c r="YF3" s="105"/>
      <c r="YG3" s="105"/>
      <c r="YH3" s="105"/>
      <c r="YI3" s="105"/>
      <c r="YJ3" s="105"/>
      <c r="YK3" s="105"/>
      <c r="YL3" s="105"/>
      <c r="YM3" s="105"/>
      <c r="YN3" s="105"/>
      <c r="YO3" s="105"/>
      <c r="YP3" s="105"/>
      <c r="YQ3" s="105"/>
      <c r="YR3" s="105"/>
      <c r="YS3" s="105"/>
      <c r="YT3" s="105"/>
      <c r="YU3" s="105"/>
      <c r="YV3" s="105"/>
      <c r="YW3" s="105"/>
      <c r="YX3" s="105"/>
      <c r="YY3" s="105"/>
      <c r="YZ3" s="105"/>
      <c r="ZA3" s="105"/>
      <c r="ZB3" s="105"/>
      <c r="ZC3" s="105"/>
      <c r="ZD3" s="105"/>
      <c r="ZE3" s="105"/>
      <c r="ZF3" s="105"/>
      <c r="ZG3" s="105"/>
      <c r="ZH3" s="105"/>
      <c r="ZI3" s="105"/>
      <c r="ZJ3" s="105"/>
      <c r="ZK3" s="105"/>
      <c r="ZL3" s="105"/>
      <c r="ZM3" s="105"/>
      <c r="ZN3" s="105"/>
      <c r="ZO3" s="105"/>
      <c r="ZP3" s="105"/>
      <c r="ZQ3" s="105"/>
      <c r="ZR3" s="105"/>
      <c r="ZS3" s="105"/>
      <c r="ZT3" s="105"/>
      <c r="ZU3" s="105"/>
      <c r="ZV3" s="105"/>
      <c r="ZW3" s="105"/>
      <c r="ZX3" s="105"/>
      <c r="ZY3" s="105"/>
      <c r="ZZ3" s="105"/>
      <c r="AAA3" s="105"/>
      <c r="AAB3" s="105"/>
      <c r="AAC3" s="105"/>
      <c r="AAD3" s="105"/>
      <c r="AAE3" s="105"/>
      <c r="AAF3" s="105"/>
      <c r="AAG3" s="105"/>
      <c r="AAH3" s="105"/>
      <c r="AAI3" s="105"/>
      <c r="AAJ3" s="105"/>
      <c r="AAK3" s="105"/>
      <c r="AAL3" s="105"/>
      <c r="AAM3" s="105"/>
      <c r="AAN3" s="105"/>
      <c r="AAO3" s="105"/>
      <c r="AAP3" s="105"/>
      <c r="AAQ3" s="105"/>
      <c r="AAR3" s="105"/>
      <c r="AAS3" s="105"/>
      <c r="AAT3" s="105"/>
      <c r="AAU3" s="105"/>
      <c r="AAV3" s="105"/>
      <c r="AAW3" s="105"/>
      <c r="AAX3" s="105"/>
      <c r="AAY3" s="105"/>
      <c r="AAZ3" s="105"/>
      <c r="ABA3" s="105"/>
      <c r="ABB3" s="105"/>
      <c r="ABC3" s="105"/>
      <c r="ABD3" s="105"/>
      <c r="ABE3" s="105"/>
      <c r="ABF3" s="105"/>
      <c r="ABG3" s="105"/>
      <c r="ABH3" s="105"/>
      <c r="ABI3" s="105"/>
      <c r="ABJ3" s="105"/>
      <c r="ABK3" s="105"/>
      <c r="ABL3" s="105"/>
      <c r="ABM3" s="105"/>
      <c r="ABN3" s="105"/>
      <c r="ABO3" s="105"/>
      <c r="ABP3" s="105"/>
      <c r="ABQ3" s="105"/>
      <c r="ABR3" s="105"/>
      <c r="ABS3" s="105"/>
      <c r="ABT3" s="105"/>
      <c r="ABU3" s="105"/>
      <c r="ABV3" s="105"/>
    </row>
    <row r="4" spans="1:750" s="99" customFormat="1" ht="39" customHeight="1">
      <c r="A4" s="511" t="s">
        <v>0</v>
      </c>
      <c r="B4" s="512"/>
      <c r="C4" s="512"/>
      <c r="D4" s="513"/>
      <c r="E4" s="360" t="s">
        <v>1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2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  <c r="EQ4" s="105"/>
      <c r="ER4" s="105"/>
      <c r="ES4" s="105"/>
      <c r="ET4" s="105"/>
      <c r="EU4" s="105"/>
      <c r="EV4" s="105"/>
      <c r="EW4" s="105"/>
      <c r="EX4" s="105"/>
      <c r="EY4" s="105"/>
      <c r="EZ4" s="105"/>
      <c r="FA4" s="105"/>
      <c r="FB4" s="105"/>
      <c r="FC4" s="105"/>
      <c r="FD4" s="105"/>
      <c r="FE4" s="105"/>
      <c r="FF4" s="105"/>
      <c r="FG4" s="105"/>
      <c r="FH4" s="105"/>
      <c r="FI4" s="105"/>
      <c r="FJ4" s="105"/>
      <c r="FK4" s="105"/>
      <c r="FL4" s="105"/>
      <c r="FM4" s="105"/>
      <c r="FN4" s="105"/>
      <c r="FO4" s="105"/>
      <c r="FP4" s="105"/>
      <c r="FQ4" s="105"/>
      <c r="FR4" s="105"/>
      <c r="FS4" s="105"/>
      <c r="FT4" s="105"/>
      <c r="FU4" s="105"/>
      <c r="FV4" s="105"/>
      <c r="FW4" s="105"/>
      <c r="FX4" s="105"/>
      <c r="FY4" s="105"/>
      <c r="FZ4" s="105"/>
      <c r="GA4" s="105"/>
      <c r="GB4" s="105"/>
      <c r="GC4" s="105"/>
      <c r="GD4" s="105"/>
      <c r="GE4" s="105"/>
      <c r="GF4" s="105"/>
      <c r="GG4" s="105"/>
      <c r="GH4" s="105"/>
      <c r="GI4" s="105"/>
      <c r="GJ4" s="105"/>
      <c r="GK4" s="105"/>
      <c r="GL4" s="105"/>
      <c r="GM4" s="105"/>
      <c r="GN4" s="105"/>
      <c r="GO4" s="105"/>
      <c r="GP4" s="105"/>
      <c r="GQ4" s="105"/>
      <c r="GR4" s="105"/>
      <c r="GS4" s="105"/>
      <c r="GT4" s="105"/>
      <c r="GU4" s="105"/>
      <c r="GV4" s="105"/>
      <c r="GW4" s="105"/>
      <c r="GX4" s="105"/>
      <c r="GY4" s="105"/>
      <c r="GZ4" s="105"/>
      <c r="HA4" s="105"/>
      <c r="HB4" s="105"/>
      <c r="HC4" s="105"/>
      <c r="HD4" s="105"/>
      <c r="HE4" s="105"/>
      <c r="HF4" s="105"/>
      <c r="HG4" s="105"/>
      <c r="HH4" s="105"/>
      <c r="HI4" s="105"/>
      <c r="HJ4" s="105"/>
      <c r="HK4" s="105"/>
      <c r="HL4" s="105"/>
      <c r="HM4" s="105"/>
      <c r="HN4" s="105"/>
      <c r="HO4" s="105"/>
      <c r="HP4" s="105"/>
      <c r="HQ4" s="105"/>
      <c r="HR4" s="105"/>
      <c r="HS4" s="105"/>
      <c r="HT4" s="105"/>
      <c r="HU4" s="105"/>
      <c r="HV4" s="105"/>
      <c r="HW4" s="105"/>
      <c r="HX4" s="105"/>
      <c r="HY4" s="105"/>
      <c r="HZ4" s="105"/>
      <c r="IA4" s="105"/>
      <c r="IB4" s="105"/>
      <c r="IC4" s="105"/>
      <c r="ID4" s="105"/>
      <c r="IE4" s="105"/>
      <c r="IF4" s="105"/>
      <c r="IG4" s="105"/>
      <c r="IH4" s="105"/>
      <c r="II4" s="105"/>
      <c r="IJ4" s="105"/>
      <c r="IK4" s="105"/>
      <c r="IL4" s="105"/>
      <c r="IM4" s="105"/>
      <c r="IN4" s="105"/>
      <c r="IO4" s="105"/>
      <c r="IP4" s="105"/>
      <c r="IQ4" s="105"/>
      <c r="IR4" s="105"/>
      <c r="IS4" s="105"/>
      <c r="IT4" s="105"/>
      <c r="IU4" s="105"/>
      <c r="IV4" s="105"/>
      <c r="IW4" s="105"/>
      <c r="IX4" s="105"/>
      <c r="IY4" s="105"/>
      <c r="IZ4" s="105"/>
      <c r="JA4" s="105"/>
      <c r="JB4" s="105"/>
      <c r="JC4" s="105"/>
      <c r="JD4" s="105"/>
      <c r="JE4" s="105"/>
      <c r="JF4" s="105"/>
      <c r="JG4" s="105"/>
      <c r="JH4" s="105"/>
      <c r="JI4" s="105"/>
      <c r="JJ4" s="105"/>
      <c r="JK4" s="105"/>
      <c r="JL4" s="105"/>
      <c r="JM4" s="105"/>
      <c r="JN4" s="105"/>
      <c r="JO4" s="105"/>
      <c r="JP4" s="105"/>
      <c r="JQ4" s="105"/>
      <c r="JR4" s="105"/>
      <c r="JS4" s="105"/>
      <c r="JT4" s="105"/>
      <c r="JU4" s="105"/>
      <c r="JV4" s="105"/>
      <c r="JW4" s="105"/>
      <c r="JX4" s="105"/>
      <c r="JY4" s="105"/>
      <c r="JZ4" s="105"/>
      <c r="KA4" s="105"/>
      <c r="KB4" s="105"/>
      <c r="KC4" s="105"/>
      <c r="KD4" s="105"/>
      <c r="KE4" s="105"/>
      <c r="KF4" s="105"/>
      <c r="KG4" s="105"/>
      <c r="KH4" s="105"/>
      <c r="KI4" s="105"/>
      <c r="KJ4" s="105"/>
      <c r="KK4" s="105"/>
      <c r="KL4" s="105"/>
      <c r="KM4" s="105"/>
      <c r="KN4" s="105"/>
      <c r="KO4" s="105"/>
      <c r="KP4" s="105"/>
      <c r="KQ4" s="105"/>
      <c r="KR4" s="105"/>
      <c r="KS4" s="105"/>
      <c r="KT4" s="105"/>
      <c r="KU4" s="105"/>
      <c r="KV4" s="105"/>
      <c r="KW4" s="105"/>
      <c r="KX4" s="105"/>
      <c r="KY4" s="105"/>
      <c r="KZ4" s="105"/>
      <c r="LA4" s="105"/>
      <c r="LB4" s="105"/>
      <c r="LC4" s="105"/>
      <c r="LD4" s="105"/>
      <c r="LE4" s="105"/>
      <c r="LF4" s="105"/>
      <c r="LG4" s="105"/>
      <c r="LH4" s="105"/>
      <c r="LI4" s="105"/>
      <c r="LJ4" s="105"/>
      <c r="LK4" s="105"/>
      <c r="LL4" s="105"/>
      <c r="LM4" s="105"/>
      <c r="LN4" s="105"/>
      <c r="LO4" s="105"/>
      <c r="LP4" s="105"/>
      <c r="LQ4" s="105"/>
      <c r="LR4" s="105"/>
      <c r="LS4" s="105"/>
      <c r="LT4" s="105"/>
      <c r="LU4" s="105"/>
      <c r="LV4" s="105"/>
      <c r="LW4" s="105"/>
      <c r="LX4" s="105"/>
      <c r="LY4" s="105"/>
      <c r="LZ4" s="105"/>
      <c r="MA4" s="105"/>
      <c r="MB4" s="105"/>
      <c r="MC4" s="105"/>
      <c r="MD4" s="105"/>
      <c r="ME4" s="105"/>
      <c r="MF4" s="105"/>
      <c r="MG4" s="105"/>
      <c r="MH4" s="105"/>
      <c r="MI4" s="105"/>
      <c r="MJ4" s="105"/>
      <c r="MK4" s="105"/>
      <c r="ML4" s="105"/>
      <c r="MM4" s="105"/>
      <c r="MN4" s="105"/>
      <c r="MO4" s="105"/>
      <c r="MP4" s="105"/>
      <c r="MQ4" s="105"/>
      <c r="MR4" s="105"/>
      <c r="MS4" s="105"/>
      <c r="MT4" s="105"/>
      <c r="MU4" s="105"/>
      <c r="MV4" s="105"/>
      <c r="MW4" s="105"/>
      <c r="MX4" s="105"/>
      <c r="MY4" s="105"/>
      <c r="MZ4" s="105"/>
      <c r="NA4" s="105"/>
      <c r="NB4" s="105"/>
      <c r="NC4" s="105"/>
      <c r="ND4" s="105"/>
      <c r="NE4" s="105"/>
      <c r="NF4" s="105"/>
      <c r="NG4" s="105"/>
      <c r="NH4" s="105"/>
      <c r="NI4" s="105"/>
      <c r="NJ4" s="105"/>
      <c r="NK4" s="105"/>
      <c r="NL4" s="105"/>
      <c r="NM4" s="105"/>
      <c r="NN4" s="105"/>
      <c r="NO4" s="105"/>
      <c r="NP4" s="105"/>
      <c r="NQ4" s="105"/>
      <c r="NR4" s="105"/>
      <c r="NS4" s="105"/>
      <c r="NT4" s="105"/>
      <c r="NU4" s="105"/>
      <c r="NV4" s="105"/>
      <c r="NW4" s="105"/>
      <c r="NX4" s="105"/>
      <c r="NY4" s="105"/>
      <c r="NZ4" s="105"/>
      <c r="OA4" s="105"/>
      <c r="OB4" s="105"/>
      <c r="OC4" s="105"/>
      <c r="OD4" s="105"/>
      <c r="OE4" s="105"/>
      <c r="OF4" s="105"/>
      <c r="OG4" s="105"/>
      <c r="OH4" s="105"/>
      <c r="OI4" s="105"/>
      <c r="OJ4" s="105"/>
      <c r="OK4" s="105"/>
      <c r="OL4" s="105"/>
      <c r="OM4" s="105"/>
      <c r="ON4" s="105"/>
      <c r="OO4" s="105"/>
      <c r="OP4" s="105"/>
      <c r="OQ4" s="105"/>
      <c r="OR4" s="105"/>
      <c r="OS4" s="105"/>
      <c r="OT4" s="105"/>
      <c r="OU4" s="105"/>
      <c r="OV4" s="105"/>
      <c r="OW4" s="105"/>
      <c r="OX4" s="105"/>
      <c r="OY4" s="105"/>
      <c r="OZ4" s="105"/>
      <c r="PA4" s="105"/>
      <c r="PB4" s="105"/>
      <c r="PC4" s="105"/>
      <c r="PD4" s="105"/>
      <c r="PE4" s="105"/>
      <c r="PF4" s="105"/>
      <c r="PG4" s="105"/>
      <c r="PH4" s="105"/>
      <c r="PI4" s="105"/>
      <c r="PJ4" s="105"/>
      <c r="PK4" s="105"/>
      <c r="PL4" s="105"/>
      <c r="PM4" s="105"/>
      <c r="PN4" s="105"/>
      <c r="PO4" s="105"/>
      <c r="PP4" s="105"/>
      <c r="PQ4" s="105"/>
      <c r="PR4" s="105"/>
      <c r="PS4" s="105"/>
      <c r="PT4" s="105"/>
      <c r="PU4" s="105"/>
      <c r="PV4" s="105"/>
      <c r="PW4" s="105"/>
      <c r="PX4" s="105"/>
      <c r="PY4" s="105"/>
      <c r="PZ4" s="105"/>
      <c r="QA4" s="105"/>
      <c r="QB4" s="105"/>
      <c r="QC4" s="105"/>
      <c r="QD4" s="105"/>
      <c r="QE4" s="105"/>
      <c r="QF4" s="105"/>
      <c r="QG4" s="105"/>
      <c r="QH4" s="105"/>
      <c r="QI4" s="105"/>
      <c r="QJ4" s="105"/>
      <c r="QK4" s="105"/>
      <c r="QL4" s="105"/>
      <c r="QM4" s="105"/>
      <c r="QN4" s="105"/>
      <c r="QO4" s="105"/>
      <c r="QP4" s="105"/>
      <c r="QQ4" s="105"/>
      <c r="QR4" s="105"/>
      <c r="QS4" s="105"/>
      <c r="QT4" s="105"/>
      <c r="QU4" s="105"/>
      <c r="QV4" s="105"/>
      <c r="QW4" s="105"/>
      <c r="QX4" s="105"/>
      <c r="QY4" s="105"/>
      <c r="QZ4" s="105"/>
      <c r="RA4" s="105"/>
      <c r="RB4" s="105"/>
      <c r="RC4" s="105"/>
      <c r="RD4" s="105"/>
      <c r="RE4" s="105"/>
      <c r="RF4" s="105"/>
      <c r="RG4" s="105"/>
      <c r="RH4" s="105"/>
      <c r="RI4" s="105"/>
      <c r="RJ4" s="105"/>
      <c r="RK4" s="105"/>
      <c r="RL4" s="105"/>
      <c r="RM4" s="105"/>
      <c r="RN4" s="105"/>
      <c r="RO4" s="105"/>
      <c r="RP4" s="105"/>
      <c r="RQ4" s="105"/>
      <c r="RR4" s="105"/>
      <c r="RS4" s="105"/>
      <c r="RT4" s="105"/>
      <c r="RU4" s="105"/>
      <c r="RV4" s="105"/>
      <c r="RW4" s="105"/>
      <c r="RX4" s="105"/>
      <c r="RY4" s="105"/>
      <c r="RZ4" s="105"/>
      <c r="SA4" s="105"/>
      <c r="SB4" s="105"/>
      <c r="SC4" s="105"/>
      <c r="SD4" s="105"/>
      <c r="SE4" s="105"/>
      <c r="SF4" s="105"/>
      <c r="SG4" s="105"/>
      <c r="SH4" s="105"/>
      <c r="SI4" s="105"/>
      <c r="SJ4" s="105"/>
      <c r="SK4" s="105"/>
      <c r="SL4" s="105"/>
      <c r="SM4" s="105"/>
      <c r="SN4" s="105"/>
      <c r="SO4" s="105"/>
      <c r="SP4" s="105"/>
      <c r="SQ4" s="105"/>
      <c r="SR4" s="105"/>
      <c r="SS4" s="105"/>
      <c r="ST4" s="105"/>
      <c r="SU4" s="105"/>
      <c r="SV4" s="105"/>
      <c r="SW4" s="105"/>
      <c r="SX4" s="105"/>
      <c r="SY4" s="105"/>
      <c r="SZ4" s="105"/>
      <c r="TA4" s="105"/>
      <c r="TB4" s="105"/>
      <c r="TC4" s="105"/>
      <c r="TD4" s="105"/>
      <c r="TE4" s="105"/>
      <c r="TF4" s="105"/>
      <c r="TG4" s="105"/>
      <c r="TH4" s="105"/>
      <c r="TI4" s="105"/>
      <c r="TJ4" s="105"/>
      <c r="TK4" s="105"/>
      <c r="TL4" s="105"/>
      <c r="TM4" s="105"/>
      <c r="TN4" s="105"/>
      <c r="TO4" s="105"/>
      <c r="TP4" s="105"/>
      <c r="TQ4" s="105"/>
      <c r="TR4" s="105"/>
      <c r="TS4" s="105"/>
      <c r="TT4" s="105"/>
      <c r="TU4" s="105"/>
      <c r="TV4" s="105"/>
      <c r="TW4" s="105"/>
      <c r="TX4" s="105"/>
      <c r="TY4" s="105"/>
      <c r="TZ4" s="105"/>
      <c r="UA4" s="105"/>
      <c r="UB4" s="105"/>
      <c r="UC4" s="105"/>
      <c r="UD4" s="105"/>
      <c r="UE4" s="105"/>
      <c r="UF4" s="105"/>
      <c r="UG4" s="105"/>
      <c r="UH4" s="105"/>
      <c r="UI4" s="105"/>
      <c r="UJ4" s="105"/>
      <c r="UK4" s="105"/>
      <c r="UL4" s="105"/>
      <c r="UM4" s="105"/>
      <c r="UN4" s="105"/>
      <c r="UO4" s="105"/>
      <c r="UP4" s="105"/>
      <c r="UQ4" s="105"/>
      <c r="UR4" s="105"/>
      <c r="US4" s="105"/>
      <c r="UT4" s="105"/>
      <c r="UU4" s="105"/>
      <c r="UV4" s="105"/>
      <c r="UW4" s="105"/>
      <c r="UX4" s="105"/>
      <c r="UY4" s="105"/>
      <c r="UZ4" s="105"/>
      <c r="VA4" s="105"/>
      <c r="VB4" s="105"/>
      <c r="VC4" s="105"/>
      <c r="VD4" s="105"/>
      <c r="VE4" s="105"/>
      <c r="VF4" s="105"/>
      <c r="VG4" s="105"/>
      <c r="VH4" s="105"/>
      <c r="VI4" s="105"/>
      <c r="VJ4" s="105"/>
      <c r="VK4" s="105"/>
      <c r="VL4" s="105"/>
      <c r="VM4" s="105"/>
      <c r="VN4" s="105"/>
      <c r="VO4" s="105"/>
      <c r="VP4" s="105"/>
      <c r="VQ4" s="105"/>
      <c r="VR4" s="105"/>
      <c r="VS4" s="105"/>
      <c r="VT4" s="105"/>
      <c r="VU4" s="105"/>
      <c r="VV4" s="105"/>
      <c r="VW4" s="105"/>
      <c r="VX4" s="105"/>
      <c r="VY4" s="105"/>
      <c r="VZ4" s="105"/>
      <c r="WA4" s="105"/>
      <c r="WB4" s="105"/>
      <c r="WC4" s="105"/>
      <c r="WD4" s="105"/>
      <c r="WE4" s="105"/>
      <c r="WF4" s="105"/>
      <c r="WG4" s="105"/>
      <c r="WH4" s="105"/>
      <c r="WI4" s="105"/>
      <c r="WJ4" s="105"/>
      <c r="WK4" s="105"/>
      <c r="WL4" s="105"/>
      <c r="WM4" s="105"/>
      <c r="WN4" s="105"/>
      <c r="WO4" s="105"/>
      <c r="WP4" s="105"/>
      <c r="WQ4" s="105"/>
      <c r="WR4" s="105"/>
      <c r="WS4" s="105"/>
      <c r="WT4" s="105"/>
      <c r="WU4" s="105"/>
      <c r="WV4" s="105"/>
      <c r="WW4" s="105"/>
      <c r="WX4" s="105"/>
      <c r="WY4" s="105"/>
      <c r="WZ4" s="105"/>
      <c r="XA4" s="105"/>
      <c r="XB4" s="105"/>
      <c r="XC4" s="105"/>
      <c r="XD4" s="105"/>
      <c r="XE4" s="105"/>
      <c r="XF4" s="105"/>
      <c r="XG4" s="105"/>
      <c r="XH4" s="105"/>
      <c r="XI4" s="105"/>
      <c r="XJ4" s="105"/>
      <c r="XK4" s="105"/>
      <c r="XL4" s="105"/>
      <c r="XM4" s="105"/>
      <c r="XN4" s="105"/>
      <c r="XO4" s="105"/>
      <c r="XP4" s="105"/>
      <c r="XQ4" s="105"/>
      <c r="XR4" s="105"/>
      <c r="XS4" s="105"/>
      <c r="XT4" s="105"/>
      <c r="XU4" s="105"/>
      <c r="XV4" s="105"/>
      <c r="XW4" s="105"/>
      <c r="XX4" s="105"/>
      <c r="XY4" s="105"/>
      <c r="XZ4" s="105"/>
      <c r="YA4" s="105"/>
      <c r="YB4" s="105"/>
      <c r="YC4" s="105"/>
      <c r="YD4" s="105"/>
      <c r="YE4" s="105"/>
      <c r="YF4" s="105"/>
      <c r="YG4" s="105"/>
      <c r="YH4" s="105"/>
      <c r="YI4" s="105"/>
      <c r="YJ4" s="105"/>
      <c r="YK4" s="105"/>
      <c r="YL4" s="105"/>
      <c r="YM4" s="105"/>
      <c r="YN4" s="105"/>
      <c r="YO4" s="105"/>
      <c r="YP4" s="105"/>
      <c r="YQ4" s="105"/>
      <c r="YR4" s="105"/>
      <c r="YS4" s="105"/>
      <c r="YT4" s="105"/>
      <c r="YU4" s="105"/>
      <c r="YV4" s="105"/>
      <c r="YW4" s="105"/>
      <c r="YX4" s="105"/>
      <c r="YY4" s="105"/>
      <c r="YZ4" s="105"/>
      <c r="ZA4" s="105"/>
      <c r="ZB4" s="105"/>
      <c r="ZC4" s="105"/>
      <c r="ZD4" s="105"/>
      <c r="ZE4" s="105"/>
      <c r="ZF4" s="105"/>
      <c r="ZG4" s="105"/>
      <c r="ZH4" s="105"/>
      <c r="ZI4" s="105"/>
      <c r="ZJ4" s="105"/>
      <c r="ZK4" s="105"/>
      <c r="ZL4" s="105"/>
      <c r="ZM4" s="105"/>
      <c r="ZN4" s="105"/>
      <c r="ZO4" s="105"/>
      <c r="ZP4" s="105"/>
      <c r="ZQ4" s="105"/>
      <c r="ZR4" s="105"/>
      <c r="ZS4" s="105"/>
      <c r="ZT4" s="105"/>
      <c r="ZU4" s="105"/>
      <c r="ZV4" s="105"/>
      <c r="ZW4" s="105"/>
      <c r="ZX4" s="105"/>
      <c r="ZY4" s="105"/>
      <c r="ZZ4" s="105"/>
      <c r="AAA4" s="105"/>
      <c r="AAB4" s="105"/>
      <c r="AAC4" s="105"/>
      <c r="AAD4" s="105"/>
      <c r="AAE4" s="105"/>
      <c r="AAF4" s="105"/>
      <c r="AAG4" s="105"/>
      <c r="AAH4" s="105"/>
      <c r="AAI4" s="105"/>
      <c r="AAJ4" s="105"/>
      <c r="AAK4" s="105"/>
      <c r="AAL4" s="105"/>
      <c r="AAM4" s="105"/>
      <c r="AAN4" s="105"/>
      <c r="AAO4" s="105"/>
      <c r="AAP4" s="105"/>
      <c r="AAQ4" s="105"/>
      <c r="AAR4" s="105"/>
      <c r="AAS4" s="105"/>
      <c r="AAT4" s="105"/>
      <c r="AAU4" s="105"/>
      <c r="AAV4" s="105"/>
      <c r="AAW4" s="105"/>
      <c r="AAX4" s="105"/>
      <c r="AAY4" s="105"/>
      <c r="AAZ4" s="105"/>
      <c r="ABA4" s="105"/>
      <c r="ABB4" s="105"/>
      <c r="ABC4" s="105"/>
      <c r="ABD4" s="105"/>
      <c r="ABE4" s="105"/>
      <c r="ABF4" s="105"/>
      <c r="ABG4" s="105"/>
      <c r="ABH4" s="105"/>
      <c r="ABI4" s="105"/>
      <c r="ABJ4" s="105"/>
      <c r="ABK4" s="105"/>
      <c r="ABL4" s="105"/>
      <c r="ABM4" s="105"/>
      <c r="ABN4" s="105"/>
      <c r="ABO4" s="105"/>
      <c r="ABP4" s="105"/>
      <c r="ABQ4" s="105"/>
      <c r="ABR4" s="105"/>
      <c r="ABS4" s="105"/>
      <c r="ABT4" s="105"/>
      <c r="ABU4" s="105"/>
      <c r="ABV4" s="105"/>
    </row>
    <row r="5" spans="1:750" s="99" customFormat="1" ht="39" customHeight="1">
      <c r="A5" s="368" t="s">
        <v>2</v>
      </c>
      <c r="B5" s="509" t="s">
        <v>94</v>
      </c>
      <c r="C5" s="509" t="s">
        <v>96</v>
      </c>
      <c r="D5" s="370" t="s">
        <v>3</v>
      </c>
      <c r="E5" s="119" t="s">
        <v>29</v>
      </c>
      <c r="F5" s="120"/>
      <c r="G5" s="121"/>
      <c r="H5" s="119" t="s">
        <v>30</v>
      </c>
      <c r="I5" s="120"/>
      <c r="J5" s="121"/>
      <c r="K5" s="119" t="s">
        <v>31</v>
      </c>
      <c r="L5" s="120"/>
      <c r="M5" s="121"/>
      <c r="N5" s="119" t="s">
        <v>32</v>
      </c>
      <c r="O5" s="120"/>
      <c r="P5" s="121"/>
      <c r="Q5" s="119" t="s">
        <v>33</v>
      </c>
      <c r="R5" s="120"/>
      <c r="S5" s="121"/>
      <c r="T5" s="119" t="s">
        <v>34</v>
      </c>
      <c r="U5" s="120"/>
      <c r="V5" s="121"/>
      <c r="W5" s="119">
        <v>7</v>
      </c>
      <c r="X5" s="120"/>
      <c r="Y5" s="121"/>
      <c r="Z5" s="119">
        <v>8</v>
      </c>
      <c r="AA5" s="87"/>
      <c r="AB5" s="88"/>
      <c r="AC5" s="194" t="s">
        <v>168</v>
      </c>
      <c r="AD5" s="195"/>
      <c r="AE5" s="196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L5" s="105"/>
      <c r="DM5" s="105"/>
      <c r="DN5" s="105"/>
      <c r="DO5" s="105"/>
      <c r="DP5" s="105"/>
      <c r="DQ5" s="105"/>
      <c r="DR5" s="105"/>
      <c r="DS5" s="105"/>
      <c r="DT5" s="105"/>
      <c r="DU5" s="105"/>
      <c r="DV5" s="105"/>
      <c r="DW5" s="105"/>
      <c r="DX5" s="105"/>
      <c r="DY5" s="105"/>
      <c r="DZ5" s="105"/>
      <c r="EA5" s="105"/>
      <c r="EB5" s="105"/>
      <c r="EC5" s="105"/>
      <c r="ED5" s="105"/>
      <c r="EE5" s="105"/>
      <c r="EF5" s="105"/>
      <c r="EG5" s="105"/>
      <c r="EH5" s="105"/>
      <c r="EI5" s="105"/>
      <c r="EJ5" s="105"/>
      <c r="EK5" s="105"/>
      <c r="EL5" s="105"/>
      <c r="EM5" s="105"/>
      <c r="EN5" s="105"/>
      <c r="EO5" s="105"/>
      <c r="EP5" s="105"/>
      <c r="EQ5" s="105"/>
      <c r="ER5" s="105"/>
      <c r="ES5" s="105"/>
      <c r="ET5" s="105"/>
      <c r="EU5" s="105"/>
      <c r="EV5" s="105"/>
      <c r="EW5" s="105"/>
      <c r="EX5" s="105"/>
      <c r="EY5" s="105"/>
      <c r="EZ5" s="105"/>
      <c r="FA5" s="105"/>
      <c r="FB5" s="105"/>
      <c r="FC5" s="105"/>
      <c r="FD5" s="105"/>
      <c r="FE5" s="105"/>
      <c r="FF5" s="105"/>
      <c r="FG5" s="105"/>
      <c r="FH5" s="105"/>
      <c r="FI5" s="105"/>
      <c r="FJ5" s="105"/>
      <c r="FK5" s="105"/>
      <c r="FL5" s="105"/>
      <c r="FM5" s="105"/>
      <c r="FN5" s="105"/>
      <c r="FO5" s="105"/>
      <c r="FP5" s="105"/>
      <c r="FQ5" s="105"/>
      <c r="FR5" s="105"/>
      <c r="FS5" s="105"/>
      <c r="FT5" s="105"/>
      <c r="FU5" s="105"/>
      <c r="FV5" s="105"/>
      <c r="FW5" s="105"/>
      <c r="FX5" s="105"/>
      <c r="FY5" s="105"/>
      <c r="FZ5" s="105"/>
      <c r="GA5" s="105"/>
      <c r="GB5" s="105"/>
      <c r="GC5" s="105"/>
      <c r="GD5" s="105"/>
      <c r="GE5" s="105"/>
      <c r="GF5" s="105"/>
      <c r="GG5" s="105"/>
      <c r="GH5" s="105"/>
      <c r="GI5" s="105"/>
      <c r="GJ5" s="105"/>
      <c r="GK5" s="105"/>
      <c r="GL5" s="105"/>
      <c r="GM5" s="105"/>
      <c r="GN5" s="105"/>
      <c r="GO5" s="105"/>
      <c r="GP5" s="105"/>
      <c r="GQ5" s="105"/>
      <c r="GR5" s="105"/>
      <c r="GS5" s="105"/>
      <c r="GT5" s="105"/>
      <c r="GU5" s="105"/>
      <c r="GV5" s="105"/>
      <c r="GW5" s="105"/>
      <c r="GX5" s="105"/>
      <c r="GY5" s="105"/>
      <c r="GZ5" s="105"/>
      <c r="HA5" s="105"/>
      <c r="HB5" s="105"/>
      <c r="HC5" s="105"/>
      <c r="HD5" s="105"/>
      <c r="HE5" s="105"/>
      <c r="HF5" s="105"/>
      <c r="HG5" s="105"/>
      <c r="HH5" s="105"/>
      <c r="HI5" s="105"/>
      <c r="HJ5" s="105"/>
      <c r="HK5" s="105"/>
      <c r="HL5" s="105"/>
      <c r="HM5" s="105"/>
      <c r="HN5" s="105"/>
      <c r="HO5" s="105"/>
      <c r="HP5" s="105"/>
      <c r="HQ5" s="105"/>
      <c r="HR5" s="105"/>
      <c r="HS5" s="105"/>
      <c r="HT5" s="105"/>
      <c r="HU5" s="105"/>
      <c r="HV5" s="105"/>
      <c r="HW5" s="105"/>
      <c r="HX5" s="105"/>
      <c r="HY5" s="105"/>
      <c r="HZ5" s="105"/>
      <c r="IA5" s="105"/>
      <c r="IB5" s="105"/>
      <c r="IC5" s="105"/>
      <c r="ID5" s="105"/>
      <c r="IE5" s="105"/>
      <c r="IF5" s="105"/>
      <c r="IG5" s="105"/>
      <c r="IH5" s="105"/>
      <c r="II5" s="105"/>
      <c r="IJ5" s="105"/>
      <c r="IK5" s="105"/>
      <c r="IL5" s="105"/>
      <c r="IM5" s="105"/>
      <c r="IN5" s="105"/>
      <c r="IO5" s="105"/>
      <c r="IP5" s="105"/>
      <c r="IQ5" s="105"/>
      <c r="IR5" s="105"/>
      <c r="IS5" s="105"/>
      <c r="IT5" s="105"/>
      <c r="IU5" s="105"/>
      <c r="IV5" s="105"/>
      <c r="IW5" s="105"/>
      <c r="IX5" s="105"/>
      <c r="IY5" s="105"/>
      <c r="IZ5" s="105"/>
      <c r="JA5" s="105"/>
      <c r="JB5" s="105"/>
      <c r="JC5" s="105"/>
      <c r="JD5" s="105"/>
      <c r="JE5" s="105"/>
      <c r="JF5" s="105"/>
      <c r="JG5" s="105"/>
      <c r="JH5" s="105"/>
      <c r="JI5" s="105"/>
      <c r="JJ5" s="105"/>
      <c r="JK5" s="105"/>
      <c r="JL5" s="105"/>
      <c r="JM5" s="105"/>
      <c r="JN5" s="105"/>
      <c r="JO5" s="105"/>
      <c r="JP5" s="105"/>
      <c r="JQ5" s="105"/>
      <c r="JR5" s="105"/>
      <c r="JS5" s="105"/>
      <c r="JT5" s="105"/>
      <c r="JU5" s="105"/>
      <c r="JV5" s="105"/>
      <c r="JW5" s="105"/>
      <c r="JX5" s="105"/>
      <c r="JY5" s="105"/>
      <c r="JZ5" s="105"/>
      <c r="KA5" s="105"/>
      <c r="KB5" s="105"/>
      <c r="KC5" s="105"/>
      <c r="KD5" s="105"/>
      <c r="KE5" s="105"/>
      <c r="KF5" s="105"/>
      <c r="KG5" s="105"/>
      <c r="KH5" s="105"/>
      <c r="KI5" s="105"/>
      <c r="KJ5" s="105"/>
      <c r="KK5" s="105"/>
      <c r="KL5" s="105"/>
      <c r="KM5" s="105"/>
      <c r="KN5" s="105"/>
      <c r="KO5" s="105"/>
      <c r="KP5" s="105"/>
      <c r="KQ5" s="105"/>
      <c r="KR5" s="105"/>
      <c r="KS5" s="105"/>
      <c r="KT5" s="105"/>
      <c r="KU5" s="105"/>
      <c r="KV5" s="105"/>
      <c r="KW5" s="105"/>
      <c r="KX5" s="105"/>
      <c r="KY5" s="105"/>
      <c r="KZ5" s="105"/>
      <c r="LA5" s="105"/>
      <c r="LB5" s="105"/>
      <c r="LC5" s="105"/>
      <c r="LD5" s="105"/>
      <c r="LE5" s="105"/>
      <c r="LF5" s="105"/>
      <c r="LG5" s="105"/>
      <c r="LH5" s="105"/>
      <c r="LI5" s="105"/>
      <c r="LJ5" s="105"/>
      <c r="LK5" s="105"/>
      <c r="LL5" s="105"/>
      <c r="LM5" s="105"/>
      <c r="LN5" s="105"/>
      <c r="LO5" s="105"/>
      <c r="LP5" s="105"/>
      <c r="LQ5" s="105"/>
      <c r="LR5" s="105"/>
      <c r="LS5" s="105"/>
      <c r="LT5" s="105"/>
      <c r="LU5" s="105"/>
      <c r="LV5" s="105"/>
      <c r="LW5" s="105"/>
      <c r="LX5" s="105"/>
      <c r="LY5" s="105"/>
      <c r="LZ5" s="105"/>
      <c r="MA5" s="105"/>
      <c r="MB5" s="105"/>
      <c r="MC5" s="105"/>
      <c r="MD5" s="105"/>
      <c r="ME5" s="105"/>
      <c r="MF5" s="105"/>
      <c r="MG5" s="105"/>
      <c r="MH5" s="105"/>
      <c r="MI5" s="105"/>
      <c r="MJ5" s="105"/>
      <c r="MK5" s="105"/>
      <c r="ML5" s="105"/>
      <c r="MM5" s="105"/>
      <c r="MN5" s="105"/>
      <c r="MO5" s="105"/>
      <c r="MP5" s="105"/>
      <c r="MQ5" s="105"/>
      <c r="MR5" s="105"/>
      <c r="MS5" s="105"/>
      <c r="MT5" s="105"/>
      <c r="MU5" s="105"/>
      <c r="MV5" s="105"/>
      <c r="MW5" s="105"/>
      <c r="MX5" s="105"/>
      <c r="MY5" s="105"/>
      <c r="MZ5" s="105"/>
      <c r="NA5" s="105"/>
      <c r="NB5" s="105"/>
      <c r="NC5" s="105"/>
      <c r="ND5" s="105"/>
      <c r="NE5" s="105"/>
      <c r="NF5" s="105"/>
      <c r="NG5" s="105"/>
      <c r="NH5" s="105"/>
      <c r="NI5" s="105"/>
      <c r="NJ5" s="105"/>
      <c r="NK5" s="105"/>
      <c r="NL5" s="105"/>
      <c r="NM5" s="105"/>
      <c r="NN5" s="105"/>
      <c r="NO5" s="105"/>
      <c r="NP5" s="105"/>
      <c r="NQ5" s="105"/>
      <c r="NR5" s="105"/>
      <c r="NS5" s="105"/>
      <c r="NT5" s="105"/>
      <c r="NU5" s="105"/>
      <c r="NV5" s="105"/>
      <c r="NW5" s="105"/>
      <c r="NX5" s="105"/>
      <c r="NY5" s="105"/>
      <c r="NZ5" s="105"/>
      <c r="OA5" s="105"/>
      <c r="OB5" s="105"/>
      <c r="OC5" s="105"/>
      <c r="OD5" s="105"/>
      <c r="OE5" s="105"/>
      <c r="OF5" s="105"/>
      <c r="OG5" s="105"/>
      <c r="OH5" s="105"/>
      <c r="OI5" s="105"/>
      <c r="OJ5" s="105"/>
      <c r="OK5" s="105"/>
      <c r="OL5" s="105"/>
      <c r="OM5" s="105"/>
      <c r="ON5" s="105"/>
      <c r="OO5" s="105"/>
      <c r="OP5" s="105"/>
      <c r="OQ5" s="105"/>
      <c r="OR5" s="105"/>
      <c r="OS5" s="105"/>
      <c r="OT5" s="105"/>
      <c r="OU5" s="105"/>
      <c r="OV5" s="105"/>
      <c r="OW5" s="105"/>
      <c r="OX5" s="105"/>
      <c r="OY5" s="105"/>
      <c r="OZ5" s="105"/>
      <c r="PA5" s="105"/>
      <c r="PB5" s="105"/>
      <c r="PC5" s="105"/>
      <c r="PD5" s="105"/>
      <c r="PE5" s="105"/>
      <c r="PF5" s="105"/>
      <c r="PG5" s="105"/>
      <c r="PH5" s="105"/>
      <c r="PI5" s="105"/>
      <c r="PJ5" s="105"/>
      <c r="PK5" s="105"/>
      <c r="PL5" s="105"/>
      <c r="PM5" s="105"/>
      <c r="PN5" s="105"/>
      <c r="PO5" s="105"/>
      <c r="PP5" s="105"/>
      <c r="PQ5" s="105"/>
      <c r="PR5" s="105"/>
      <c r="PS5" s="105"/>
      <c r="PT5" s="105"/>
      <c r="PU5" s="105"/>
      <c r="PV5" s="105"/>
      <c r="PW5" s="105"/>
      <c r="PX5" s="105"/>
      <c r="PY5" s="105"/>
      <c r="PZ5" s="105"/>
      <c r="QA5" s="105"/>
      <c r="QB5" s="105"/>
      <c r="QC5" s="105"/>
      <c r="QD5" s="105"/>
      <c r="QE5" s="105"/>
      <c r="QF5" s="105"/>
      <c r="QG5" s="105"/>
      <c r="QH5" s="105"/>
      <c r="QI5" s="105"/>
      <c r="QJ5" s="105"/>
      <c r="QK5" s="105"/>
      <c r="QL5" s="105"/>
      <c r="QM5" s="105"/>
      <c r="QN5" s="105"/>
      <c r="QO5" s="105"/>
      <c r="QP5" s="105"/>
      <c r="QQ5" s="105"/>
      <c r="QR5" s="105"/>
      <c r="QS5" s="105"/>
      <c r="QT5" s="105"/>
      <c r="QU5" s="105"/>
      <c r="QV5" s="105"/>
      <c r="QW5" s="105"/>
      <c r="QX5" s="105"/>
      <c r="QY5" s="105"/>
      <c r="QZ5" s="105"/>
      <c r="RA5" s="105"/>
      <c r="RB5" s="105"/>
      <c r="RC5" s="105"/>
      <c r="RD5" s="105"/>
      <c r="RE5" s="105"/>
      <c r="RF5" s="105"/>
      <c r="RG5" s="105"/>
      <c r="RH5" s="105"/>
      <c r="RI5" s="105"/>
      <c r="RJ5" s="105"/>
      <c r="RK5" s="105"/>
      <c r="RL5" s="105"/>
      <c r="RM5" s="105"/>
      <c r="RN5" s="105"/>
      <c r="RO5" s="105"/>
      <c r="RP5" s="105"/>
      <c r="RQ5" s="105"/>
      <c r="RR5" s="105"/>
      <c r="RS5" s="105"/>
      <c r="RT5" s="105"/>
      <c r="RU5" s="105"/>
      <c r="RV5" s="105"/>
      <c r="RW5" s="105"/>
      <c r="RX5" s="105"/>
      <c r="RY5" s="105"/>
      <c r="RZ5" s="105"/>
      <c r="SA5" s="105"/>
      <c r="SB5" s="105"/>
      <c r="SC5" s="105"/>
      <c r="SD5" s="105"/>
      <c r="SE5" s="105"/>
      <c r="SF5" s="105"/>
      <c r="SG5" s="105"/>
      <c r="SH5" s="105"/>
      <c r="SI5" s="105"/>
      <c r="SJ5" s="105"/>
      <c r="SK5" s="105"/>
      <c r="SL5" s="105"/>
      <c r="SM5" s="105"/>
      <c r="SN5" s="105"/>
      <c r="SO5" s="105"/>
      <c r="SP5" s="105"/>
      <c r="SQ5" s="105"/>
      <c r="SR5" s="105"/>
      <c r="SS5" s="105"/>
      <c r="ST5" s="105"/>
      <c r="SU5" s="105"/>
      <c r="SV5" s="105"/>
      <c r="SW5" s="105"/>
      <c r="SX5" s="105"/>
      <c r="SY5" s="105"/>
      <c r="SZ5" s="105"/>
      <c r="TA5" s="105"/>
      <c r="TB5" s="105"/>
      <c r="TC5" s="105"/>
      <c r="TD5" s="105"/>
      <c r="TE5" s="105"/>
      <c r="TF5" s="105"/>
      <c r="TG5" s="105"/>
      <c r="TH5" s="105"/>
      <c r="TI5" s="105"/>
      <c r="TJ5" s="105"/>
      <c r="TK5" s="105"/>
      <c r="TL5" s="105"/>
      <c r="TM5" s="105"/>
      <c r="TN5" s="105"/>
      <c r="TO5" s="105"/>
      <c r="TP5" s="105"/>
      <c r="TQ5" s="105"/>
      <c r="TR5" s="105"/>
      <c r="TS5" s="105"/>
      <c r="TT5" s="105"/>
      <c r="TU5" s="105"/>
      <c r="TV5" s="105"/>
      <c r="TW5" s="105"/>
      <c r="TX5" s="105"/>
      <c r="TY5" s="105"/>
      <c r="TZ5" s="105"/>
      <c r="UA5" s="105"/>
      <c r="UB5" s="105"/>
      <c r="UC5" s="105"/>
      <c r="UD5" s="105"/>
      <c r="UE5" s="105"/>
      <c r="UF5" s="105"/>
      <c r="UG5" s="105"/>
      <c r="UH5" s="105"/>
      <c r="UI5" s="105"/>
      <c r="UJ5" s="105"/>
      <c r="UK5" s="105"/>
      <c r="UL5" s="105"/>
      <c r="UM5" s="105"/>
      <c r="UN5" s="105"/>
      <c r="UO5" s="105"/>
      <c r="UP5" s="105"/>
      <c r="UQ5" s="105"/>
      <c r="UR5" s="105"/>
      <c r="US5" s="105"/>
      <c r="UT5" s="105"/>
      <c r="UU5" s="105"/>
      <c r="UV5" s="105"/>
      <c r="UW5" s="105"/>
      <c r="UX5" s="105"/>
      <c r="UY5" s="105"/>
      <c r="UZ5" s="105"/>
      <c r="VA5" s="105"/>
      <c r="VB5" s="105"/>
      <c r="VC5" s="105"/>
      <c r="VD5" s="105"/>
      <c r="VE5" s="105"/>
      <c r="VF5" s="105"/>
      <c r="VG5" s="105"/>
      <c r="VH5" s="105"/>
      <c r="VI5" s="105"/>
      <c r="VJ5" s="105"/>
      <c r="VK5" s="105"/>
      <c r="VL5" s="105"/>
      <c r="VM5" s="105"/>
      <c r="VN5" s="105"/>
      <c r="VO5" s="105"/>
      <c r="VP5" s="105"/>
      <c r="VQ5" s="105"/>
      <c r="VR5" s="105"/>
      <c r="VS5" s="105"/>
      <c r="VT5" s="105"/>
      <c r="VU5" s="105"/>
      <c r="VV5" s="105"/>
      <c r="VW5" s="105"/>
      <c r="VX5" s="105"/>
      <c r="VY5" s="105"/>
      <c r="VZ5" s="105"/>
      <c r="WA5" s="105"/>
      <c r="WB5" s="105"/>
      <c r="WC5" s="105"/>
      <c r="WD5" s="105"/>
      <c r="WE5" s="105"/>
      <c r="WF5" s="105"/>
      <c r="WG5" s="105"/>
      <c r="WH5" s="105"/>
      <c r="WI5" s="105"/>
      <c r="WJ5" s="105"/>
      <c r="WK5" s="105"/>
      <c r="WL5" s="105"/>
      <c r="WM5" s="105"/>
      <c r="WN5" s="105"/>
      <c r="WO5" s="105"/>
      <c r="WP5" s="105"/>
      <c r="WQ5" s="105"/>
      <c r="WR5" s="105"/>
      <c r="WS5" s="105"/>
      <c r="WT5" s="105"/>
      <c r="WU5" s="105"/>
      <c r="WV5" s="105"/>
      <c r="WW5" s="105"/>
      <c r="WX5" s="105"/>
      <c r="WY5" s="105"/>
      <c r="WZ5" s="105"/>
      <c r="XA5" s="105"/>
      <c r="XB5" s="105"/>
      <c r="XC5" s="105"/>
      <c r="XD5" s="105"/>
      <c r="XE5" s="105"/>
      <c r="XF5" s="105"/>
      <c r="XG5" s="105"/>
      <c r="XH5" s="105"/>
      <c r="XI5" s="105"/>
      <c r="XJ5" s="105"/>
      <c r="XK5" s="105"/>
      <c r="XL5" s="105"/>
      <c r="XM5" s="105"/>
      <c r="XN5" s="105"/>
      <c r="XO5" s="105"/>
      <c r="XP5" s="105"/>
      <c r="XQ5" s="105"/>
      <c r="XR5" s="105"/>
      <c r="XS5" s="105"/>
      <c r="XT5" s="105"/>
      <c r="XU5" s="105"/>
      <c r="XV5" s="105"/>
      <c r="XW5" s="105"/>
      <c r="XX5" s="105"/>
      <c r="XY5" s="105"/>
      <c r="XZ5" s="105"/>
      <c r="YA5" s="105"/>
      <c r="YB5" s="105"/>
      <c r="YC5" s="105"/>
      <c r="YD5" s="105"/>
      <c r="YE5" s="105"/>
      <c r="YF5" s="105"/>
      <c r="YG5" s="105"/>
      <c r="YH5" s="105"/>
      <c r="YI5" s="105"/>
      <c r="YJ5" s="105"/>
      <c r="YK5" s="105"/>
      <c r="YL5" s="105"/>
      <c r="YM5" s="105"/>
      <c r="YN5" s="105"/>
      <c r="YO5" s="105"/>
      <c r="YP5" s="105"/>
      <c r="YQ5" s="105"/>
      <c r="YR5" s="105"/>
      <c r="YS5" s="105"/>
      <c r="YT5" s="105"/>
      <c r="YU5" s="105"/>
      <c r="YV5" s="105"/>
      <c r="YW5" s="105"/>
      <c r="YX5" s="105"/>
      <c r="YY5" s="105"/>
      <c r="YZ5" s="105"/>
      <c r="ZA5" s="105"/>
      <c r="ZB5" s="105"/>
      <c r="ZC5" s="105"/>
      <c r="ZD5" s="105"/>
      <c r="ZE5" s="105"/>
      <c r="ZF5" s="105"/>
      <c r="ZG5" s="105"/>
      <c r="ZH5" s="105"/>
      <c r="ZI5" s="105"/>
      <c r="ZJ5" s="105"/>
      <c r="ZK5" s="105"/>
      <c r="ZL5" s="105"/>
      <c r="ZM5" s="105"/>
      <c r="ZN5" s="105"/>
      <c r="ZO5" s="105"/>
      <c r="ZP5" s="105"/>
      <c r="ZQ5" s="105"/>
      <c r="ZR5" s="105"/>
      <c r="ZS5" s="105"/>
      <c r="ZT5" s="105"/>
      <c r="ZU5" s="105"/>
      <c r="ZV5" s="105"/>
      <c r="ZW5" s="105"/>
      <c r="ZX5" s="105"/>
      <c r="ZY5" s="105"/>
      <c r="ZZ5" s="105"/>
      <c r="AAA5" s="105"/>
      <c r="AAB5" s="105"/>
      <c r="AAC5" s="105"/>
      <c r="AAD5" s="105"/>
      <c r="AAE5" s="105"/>
      <c r="AAF5" s="105"/>
      <c r="AAG5" s="105"/>
      <c r="AAH5" s="105"/>
      <c r="AAI5" s="105"/>
      <c r="AAJ5" s="105"/>
      <c r="AAK5" s="105"/>
      <c r="AAL5" s="105"/>
      <c r="AAM5" s="105"/>
      <c r="AAN5" s="105"/>
      <c r="AAO5" s="105"/>
      <c r="AAP5" s="105"/>
      <c r="AAQ5" s="105"/>
      <c r="AAR5" s="105"/>
      <c r="AAS5" s="105"/>
      <c r="AAT5" s="105"/>
      <c r="AAU5" s="105"/>
      <c r="AAV5" s="105"/>
      <c r="AAW5" s="105"/>
      <c r="AAX5" s="105"/>
      <c r="AAY5" s="105"/>
      <c r="AAZ5" s="105"/>
      <c r="ABA5" s="105"/>
      <c r="ABB5" s="105"/>
      <c r="ABC5" s="105"/>
      <c r="ABD5" s="105"/>
      <c r="ABE5" s="105"/>
      <c r="ABF5" s="105"/>
      <c r="ABG5" s="105"/>
      <c r="ABH5" s="105"/>
      <c r="ABI5" s="105"/>
      <c r="ABJ5" s="105"/>
      <c r="ABK5" s="105"/>
      <c r="ABL5" s="105"/>
      <c r="ABM5" s="105"/>
      <c r="ABN5" s="105"/>
      <c r="ABO5" s="105"/>
      <c r="ABP5" s="105"/>
      <c r="ABQ5" s="105"/>
      <c r="ABR5" s="105"/>
      <c r="ABS5" s="105"/>
      <c r="ABT5" s="105"/>
      <c r="ABU5" s="105"/>
      <c r="ABV5" s="105"/>
    </row>
    <row r="6" spans="1:750" s="99" customFormat="1" ht="39" customHeight="1">
      <c r="A6" s="369"/>
      <c r="B6" s="510"/>
      <c r="C6" s="510"/>
      <c r="D6" s="371"/>
      <c r="E6" s="49" t="s">
        <v>5</v>
      </c>
      <c r="F6" s="124" t="s">
        <v>6</v>
      </c>
      <c r="G6" s="124" t="s">
        <v>7</v>
      </c>
      <c r="H6" s="49" t="s">
        <v>5</v>
      </c>
      <c r="I6" s="124" t="s">
        <v>6</v>
      </c>
      <c r="J6" s="124" t="s">
        <v>7</v>
      </c>
      <c r="K6" s="49" t="s">
        <v>5</v>
      </c>
      <c r="L6" s="124" t="s">
        <v>6</v>
      </c>
      <c r="M6" s="124" t="s">
        <v>7</v>
      </c>
      <c r="N6" s="49" t="s">
        <v>5</v>
      </c>
      <c r="O6" s="124" t="s">
        <v>6</v>
      </c>
      <c r="P6" s="124" t="s">
        <v>7</v>
      </c>
      <c r="Q6" s="49" t="s">
        <v>5</v>
      </c>
      <c r="R6" s="124" t="s">
        <v>6</v>
      </c>
      <c r="S6" s="124" t="s">
        <v>7</v>
      </c>
      <c r="T6" s="49" t="s">
        <v>5</v>
      </c>
      <c r="U6" s="124" t="s">
        <v>6</v>
      </c>
      <c r="V6" s="124" t="s">
        <v>7</v>
      </c>
      <c r="W6" s="49" t="s">
        <v>5</v>
      </c>
      <c r="X6" s="124" t="s">
        <v>6</v>
      </c>
      <c r="Y6" s="124" t="s">
        <v>7</v>
      </c>
      <c r="Z6" s="49" t="s">
        <v>5</v>
      </c>
      <c r="AA6" s="124" t="s">
        <v>6</v>
      </c>
      <c r="AB6" s="54" t="s">
        <v>171</v>
      </c>
      <c r="AC6" s="197" t="s">
        <v>172</v>
      </c>
      <c r="AD6" s="198" t="s">
        <v>169</v>
      </c>
      <c r="AE6" s="95" t="s">
        <v>170</v>
      </c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5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5"/>
      <c r="HR6" s="105"/>
      <c r="HS6" s="105"/>
      <c r="HT6" s="105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5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5"/>
      <c r="LI6" s="105"/>
      <c r="LJ6" s="105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  <c r="MB6" s="105"/>
      <c r="MC6" s="105"/>
      <c r="MD6" s="105"/>
      <c r="ME6" s="105"/>
      <c r="MF6" s="105"/>
      <c r="MG6" s="105"/>
      <c r="MH6" s="105"/>
      <c r="MI6" s="105"/>
      <c r="MJ6" s="105"/>
      <c r="MK6" s="105"/>
      <c r="ML6" s="105"/>
      <c r="MM6" s="105"/>
      <c r="MN6" s="105"/>
      <c r="MO6" s="105"/>
      <c r="MP6" s="105"/>
      <c r="MQ6" s="105"/>
      <c r="MR6" s="105"/>
      <c r="MS6" s="105"/>
      <c r="MT6" s="105"/>
      <c r="MU6" s="105"/>
      <c r="MV6" s="105"/>
      <c r="MW6" s="105"/>
      <c r="MX6" s="105"/>
      <c r="MY6" s="105"/>
      <c r="MZ6" s="105"/>
      <c r="NA6" s="105"/>
      <c r="NB6" s="105"/>
      <c r="NC6" s="105"/>
      <c r="ND6" s="105"/>
      <c r="NE6" s="105"/>
      <c r="NF6" s="105"/>
      <c r="NG6" s="105"/>
      <c r="NH6" s="105"/>
      <c r="NI6" s="105"/>
      <c r="NJ6" s="105"/>
      <c r="NK6" s="105"/>
      <c r="NL6" s="105"/>
      <c r="NM6" s="105"/>
      <c r="NN6" s="105"/>
      <c r="NO6" s="105"/>
      <c r="NP6" s="105"/>
      <c r="NQ6" s="105"/>
      <c r="NR6" s="105"/>
      <c r="NS6" s="105"/>
      <c r="NT6" s="105"/>
      <c r="NU6" s="105"/>
      <c r="NV6" s="105"/>
      <c r="NW6" s="105"/>
      <c r="NX6" s="105"/>
      <c r="NY6" s="105"/>
      <c r="NZ6" s="105"/>
      <c r="OA6" s="105"/>
      <c r="OB6" s="105"/>
      <c r="OC6" s="105"/>
      <c r="OD6" s="105"/>
      <c r="OE6" s="105"/>
      <c r="OF6" s="105"/>
      <c r="OG6" s="105"/>
      <c r="OH6" s="105"/>
      <c r="OI6" s="105"/>
      <c r="OJ6" s="105"/>
      <c r="OK6" s="105"/>
      <c r="OL6" s="105"/>
      <c r="OM6" s="105"/>
      <c r="ON6" s="105"/>
      <c r="OO6" s="105"/>
      <c r="OP6" s="105"/>
      <c r="OQ6" s="105"/>
      <c r="OR6" s="105"/>
      <c r="OS6" s="105"/>
      <c r="OT6" s="105"/>
      <c r="OU6" s="105"/>
      <c r="OV6" s="105"/>
      <c r="OW6" s="105"/>
      <c r="OX6" s="105"/>
      <c r="OY6" s="105"/>
      <c r="OZ6" s="105"/>
      <c r="PA6" s="105"/>
      <c r="PB6" s="105"/>
      <c r="PC6" s="105"/>
      <c r="PD6" s="105"/>
      <c r="PE6" s="105"/>
      <c r="PF6" s="105"/>
      <c r="PG6" s="105"/>
      <c r="PH6" s="105"/>
      <c r="PI6" s="105"/>
      <c r="PJ6" s="105"/>
      <c r="PK6" s="105"/>
      <c r="PL6" s="105"/>
      <c r="PM6" s="105"/>
      <c r="PN6" s="105"/>
      <c r="PO6" s="105"/>
      <c r="PP6" s="105"/>
      <c r="PQ6" s="105"/>
      <c r="PR6" s="105"/>
      <c r="PS6" s="105"/>
      <c r="PT6" s="105"/>
      <c r="PU6" s="105"/>
      <c r="PV6" s="105"/>
      <c r="PW6" s="105"/>
      <c r="PX6" s="105"/>
      <c r="PY6" s="105"/>
      <c r="PZ6" s="105"/>
      <c r="QA6" s="105"/>
      <c r="QB6" s="105"/>
      <c r="QC6" s="105"/>
      <c r="QD6" s="105"/>
      <c r="QE6" s="105"/>
      <c r="QF6" s="105"/>
      <c r="QG6" s="105"/>
      <c r="QH6" s="105"/>
      <c r="QI6" s="105"/>
      <c r="QJ6" s="105"/>
      <c r="QK6" s="105"/>
      <c r="QL6" s="105"/>
      <c r="QM6" s="105"/>
      <c r="QN6" s="105"/>
      <c r="QO6" s="105"/>
      <c r="QP6" s="105"/>
      <c r="QQ6" s="105"/>
      <c r="QR6" s="105"/>
      <c r="QS6" s="105"/>
      <c r="QT6" s="105"/>
      <c r="QU6" s="105"/>
      <c r="QV6" s="105"/>
      <c r="QW6" s="105"/>
      <c r="QX6" s="105"/>
      <c r="QY6" s="105"/>
      <c r="QZ6" s="105"/>
      <c r="RA6" s="105"/>
      <c r="RB6" s="105"/>
      <c r="RC6" s="105"/>
      <c r="RD6" s="105"/>
      <c r="RE6" s="105"/>
      <c r="RF6" s="105"/>
      <c r="RG6" s="105"/>
      <c r="RH6" s="105"/>
      <c r="RI6" s="105"/>
      <c r="RJ6" s="105"/>
      <c r="RK6" s="105"/>
      <c r="RL6" s="105"/>
      <c r="RM6" s="105"/>
      <c r="RN6" s="105"/>
      <c r="RO6" s="105"/>
      <c r="RP6" s="105"/>
      <c r="RQ6" s="105"/>
      <c r="RR6" s="105"/>
      <c r="RS6" s="105"/>
      <c r="RT6" s="105"/>
      <c r="RU6" s="105"/>
      <c r="RV6" s="105"/>
      <c r="RW6" s="105"/>
      <c r="RX6" s="105"/>
      <c r="RY6" s="105"/>
      <c r="RZ6" s="105"/>
      <c r="SA6" s="105"/>
      <c r="SB6" s="105"/>
      <c r="SC6" s="105"/>
      <c r="SD6" s="105"/>
      <c r="SE6" s="105"/>
      <c r="SF6" s="105"/>
      <c r="SG6" s="105"/>
      <c r="SH6" s="105"/>
      <c r="SI6" s="105"/>
      <c r="SJ6" s="105"/>
      <c r="SK6" s="105"/>
      <c r="SL6" s="105"/>
      <c r="SM6" s="105"/>
      <c r="SN6" s="105"/>
      <c r="SO6" s="105"/>
      <c r="SP6" s="105"/>
      <c r="SQ6" s="105"/>
      <c r="SR6" s="105"/>
      <c r="SS6" s="105"/>
      <c r="ST6" s="105"/>
      <c r="SU6" s="105"/>
      <c r="SV6" s="105"/>
      <c r="SW6" s="105"/>
      <c r="SX6" s="105"/>
      <c r="SY6" s="105"/>
      <c r="SZ6" s="105"/>
      <c r="TA6" s="105"/>
      <c r="TB6" s="105"/>
      <c r="TC6" s="105"/>
      <c r="TD6" s="105"/>
      <c r="TE6" s="105"/>
      <c r="TF6" s="105"/>
      <c r="TG6" s="105"/>
      <c r="TH6" s="105"/>
      <c r="TI6" s="105"/>
      <c r="TJ6" s="105"/>
      <c r="TK6" s="105"/>
      <c r="TL6" s="105"/>
      <c r="TM6" s="105"/>
      <c r="TN6" s="105"/>
      <c r="TO6" s="105"/>
      <c r="TP6" s="105"/>
      <c r="TQ6" s="105"/>
      <c r="TR6" s="105"/>
      <c r="TS6" s="105"/>
      <c r="TT6" s="105"/>
      <c r="TU6" s="105"/>
      <c r="TV6" s="105"/>
      <c r="TW6" s="105"/>
      <c r="TX6" s="105"/>
      <c r="TY6" s="105"/>
      <c r="TZ6" s="105"/>
      <c r="UA6" s="105"/>
      <c r="UB6" s="105"/>
      <c r="UC6" s="105"/>
      <c r="UD6" s="105"/>
      <c r="UE6" s="105"/>
      <c r="UF6" s="105"/>
      <c r="UG6" s="105"/>
      <c r="UH6" s="105"/>
      <c r="UI6" s="105"/>
      <c r="UJ6" s="105"/>
      <c r="UK6" s="105"/>
      <c r="UL6" s="105"/>
      <c r="UM6" s="105"/>
      <c r="UN6" s="105"/>
      <c r="UO6" s="105"/>
      <c r="UP6" s="105"/>
      <c r="UQ6" s="105"/>
      <c r="UR6" s="105"/>
      <c r="US6" s="105"/>
      <c r="UT6" s="105"/>
      <c r="UU6" s="105"/>
      <c r="UV6" s="105"/>
      <c r="UW6" s="105"/>
      <c r="UX6" s="105"/>
      <c r="UY6" s="105"/>
      <c r="UZ6" s="105"/>
      <c r="VA6" s="105"/>
      <c r="VB6" s="105"/>
      <c r="VC6" s="105"/>
      <c r="VD6" s="105"/>
      <c r="VE6" s="105"/>
      <c r="VF6" s="105"/>
      <c r="VG6" s="105"/>
      <c r="VH6" s="105"/>
      <c r="VI6" s="105"/>
      <c r="VJ6" s="105"/>
      <c r="VK6" s="105"/>
      <c r="VL6" s="105"/>
      <c r="VM6" s="105"/>
      <c r="VN6" s="105"/>
      <c r="VO6" s="105"/>
      <c r="VP6" s="105"/>
      <c r="VQ6" s="105"/>
      <c r="VR6" s="105"/>
      <c r="VS6" s="105"/>
      <c r="VT6" s="105"/>
      <c r="VU6" s="105"/>
      <c r="VV6" s="105"/>
      <c r="VW6" s="105"/>
      <c r="VX6" s="105"/>
      <c r="VY6" s="105"/>
      <c r="VZ6" s="105"/>
      <c r="WA6" s="105"/>
      <c r="WB6" s="105"/>
      <c r="WC6" s="105"/>
      <c r="WD6" s="105"/>
      <c r="WE6" s="105"/>
      <c r="WF6" s="105"/>
      <c r="WG6" s="105"/>
      <c r="WH6" s="105"/>
      <c r="WI6" s="105"/>
      <c r="WJ6" s="105"/>
      <c r="WK6" s="105"/>
      <c r="WL6" s="105"/>
      <c r="WM6" s="105"/>
      <c r="WN6" s="105"/>
      <c r="WO6" s="105"/>
      <c r="WP6" s="105"/>
      <c r="WQ6" s="105"/>
      <c r="WR6" s="105"/>
      <c r="WS6" s="105"/>
      <c r="WT6" s="105"/>
      <c r="WU6" s="105"/>
      <c r="WV6" s="105"/>
      <c r="WW6" s="105"/>
      <c r="WX6" s="105"/>
      <c r="WY6" s="105"/>
      <c r="WZ6" s="105"/>
      <c r="XA6" s="105"/>
      <c r="XB6" s="105"/>
      <c r="XC6" s="105"/>
      <c r="XD6" s="105"/>
      <c r="XE6" s="105"/>
      <c r="XF6" s="105"/>
      <c r="XG6" s="105"/>
      <c r="XH6" s="105"/>
      <c r="XI6" s="105"/>
      <c r="XJ6" s="105"/>
      <c r="XK6" s="105"/>
      <c r="XL6" s="105"/>
      <c r="XM6" s="105"/>
      <c r="XN6" s="105"/>
      <c r="XO6" s="105"/>
      <c r="XP6" s="105"/>
      <c r="XQ6" s="105"/>
      <c r="XR6" s="105"/>
      <c r="XS6" s="105"/>
      <c r="XT6" s="105"/>
      <c r="XU6" s="105"/>
      <c r="XV6" s="105"/>
      <c r="XW6" s="105"/>
      <c r="XX6" s="105"/>
      <c r="XY6" s="105"/>
      <c r="XZ6" s="105"/>
      <c r="YA6" s="105"/>
      <c r="YB6" s="105"/>
      <c r="YC6" s="105"/>
      <c r="YD6" s="105"/>
      <c r="YE6" s="105"/>
      <c r="YF6" s="105"/>
      <c r="YG6" s="105"/>
      <c r="YH6" s="105"/>
      <c r="YI6" s="105"/>
      <c r="YJ6" s="105"/>
      <c r="YK6" s="105"/>
      <c r="YL6" s="105"/>
      <c r="YM6" s="105"/>
      <c r="YN6" s="105"/>
      <c r="YO6" s="105"/>
      <c r="YP6" s="105"/>
      <c r="YQ6" s="105"/>
      <c r="YR6" s="105"/>
      <c r="YS6" s="105"/>
      <c r="YT6" s="105"/>
      <c r="YU6" s="105"/>
      <c r="YV6" s="105"/>
      <c r="YW6" s="105"/>
      <c r="YX6" s="105"/>
      <c r="YY6" s="105"/>
      <c r="YZ6" s="105"/>
      <c r="ZA6" s="105"/>
      <c r="ZB6" s="105"/>
      <c r="ZC6" s="105"/>
      <c r="ZD6" s="105"/>
      <c r="ZE6" s="105"/>
      <c r="ZF6" s="105"/>
      <c r="ZG6" s="105"/>
      <c r="ZH6" s="105"/>
      <c r="ZI6" s="105"/>
      <c r="ZJ6" s="105"/>
      <c r="ZK6" s="105"/>
      <c r="ZL6" s="105"/>
      <c r="ZM6" s="105"/>
      <c r="ZN6" s="105"/>
      <c r="ZO6" s="105"/>
      <c r="ZP6" s="105"/>
      <c r="ZQ6" s="105"/>
      <c r="ZR6" s="105"/>
      <c r="ZS6" s="105"/>
      <c r="ZT6" s="105"/>
      <c r="ZU6" s="105"/>
      <c r="ZV6" s="105"/>
      <c r="ZW6" s="105"/>
      <c r="ZX6" s="105"/>
      <c r="ZY6" s="105"/>
      <c r="ZZ6" s="105"/>
      <c r="AAA6" s="105"/>
      <c r="AAB6" s="105"/>
      <c r="AAC6" s="105"/>
      <c r="AAD6" s="105"/>
      <c r="AAE6" s="105"/>
      <c r="AAF6" s="105"/>
      <c r="AAG6" s="105"/>
      <c r="AAH6" s="105"/>
      <c r="AAI6" s="105"/>
      <c r="AAJ6" s="105"/>
      <c r="AAK6" s="105"/>
      <c r="AAL6" s="105"/>
      <c r="AAM6" s="105"/>
      <c r="AAN6" s="105"/>
      <c r="AAO6" s="105"/>
      <c r="AAP6" s="105"/>
      <c r="AAQ6" s="105"/>
      <c r="AAR6" s="105"/>
      <c r="AAS6" s="105"/>
      <c r="AAT6" s="105"/>
      <c r="AAU6" s="105"/>
      <c r="AAV6" s="105"/>
      <c r="AAW6" s="105"/>
      <c r="AAX6" s="105"/>
      <c r="AAY6" s="105"/>
      <c r="AAZ6" s="105"/>
      <c r="ABA6" s="105"/>
      <c r="ABB6" s="105"/>
      <c r="ABC6" s="105"/>
      <c r="ABD6" s="105"/>
      <c r="ABE6" s="105"/>
      <c r="ABF6" s="105"/>
      <c r="ABG6" s="105"/>
      <c r="ABH6" s="105"/>
      <c r="ABI6" s="105"/>
      <c r="ABJ6" s="105"/>
      <c r="ABK6" s="105"/>
      <c r="ABL6" s="105"/>
      <c r="ABM6" s="105"/>
      <c r="ABN6" s="105"/>
      <c r="ABO6" s="105"/>
      <c r="ABP6" s="105"/>
      <c r="ABQ6" s="105"/>
      <c r="ABR6" s="105"/>
      <c r="ABS6" s="105"/>
      <c r="ABT6" s="105"/>
      <c r="ABU6" s="105"/>
      <c r="ABV6" s="105"/>
    </row>
    <row r="7" spans="1:750" s="111" customFormat="1" ht="39" customHeight="1">
      <c r="A7" s="383" t="s">
        <v>8</v>
      </c>
      <c r="B7" s="384"/>
      <c r="C7" s="384"/>
      <c r="D7" s="384"/>
      <c r="E7" s="475">
        <f>SUM(AE8:AE63)</f>
        <v>137</v>
      </c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6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105"/>
      <c r="IH7" s="105"/>
      <c r="II7" s="105"/>
      <c r="IJ7" s="105"/>
      <c r="IK7" s="105"/>
      <c r="IL7" s="105"/>
      <c r="IM7" s="105"/>
      <c r="IN7" s="105"/>
      <c r="IO7" s="105"/>
      <c r="IP7" s="105"/>
      <c r="IQ7" s="105"/>
      <c r="IR7" s="105"/>
      <c r="IS7" s="105"/>
      <c r="IT7" s="105"/>
      <c r="IU7" s="105"/>
      <c r="IV7" s="105"/>
      <c r="IW7" s="105"/>
      <c r="IX7" s="105"/>
      <c r="IY7" s="105"/>
      <c r="IZ7" s="105"/>
      <c r="JA7" s="105"/>
      <c r="JB7" s="105"/>
      <c r="JC7" s="105"/>
      <c r="JD7" s="105"/>
      <c r="JE7" s="105"/>
      <c r="JF7" s="105"/>
      <c r="JG7" s="105"/>
      <c r="JH7" s="105"/>
      <c r="JI7" s="105"/>
      <c r="JJ7" s="105"/>
      <c r="JK7" s="105"/>
      <c r="JL7" s="105"/>
      <c r="JM7" s="105"/>
      <c r="JN7" s="105"/>
      <c r="JO7" s="105"/>
      <c r="JP7" s="105"/>
      <c r="JQ7" s="105"/>
      <c r="JR7" s="105"/>
      <c r="JS7" s="105"/>
      <c r="JT7" s="105"/>
      <c r="JU7" s="105"/>
      <c r="JV7" s="105"/>
      <c r="JW7" s="105"/>
      <c r="JX7" s="105"/>
      <c r="JY7" s="105"/>
      <c r="JZ7" s="105"/>
      <c r="KA7" s="105"/>
      <c r="KB7" s="105"/>
      <c r="KC7" s="105"/>
      <c r="KD7" s="105"/>
      <c r="KE7" s="105"/>
      <c r="KF7" s="105"/>
      <c r="KG7" s="105"/>
      <c r="KH7" s="105"/>
      <c r="KI7" s="105"/>
      <c r="KJ7" s="105"/>
      <c r="KK7" s="105"/>
      <c r="KL7" s="105"/>
      <c r="KM7" s="105"/>
      <c r="KN7" s="105"/>
      <c r="KO7" s="105"/>
      <c r="KP7" s="105"/>
      <c r="KQ7" s="105"/>
      <c r="KR7" s="105"/>
      <c r="KS7" s="105"/>
      <c r="KT7" s="105"/>
      <c r="KU7" s="105"/>
      <c r="KV7" s="105"/>
      <c r="KW7" s="105"/>
      <c r="KX7" s="105"/>
      <c r="KY7" s="105"/>
      <c r="KZ7" s="105"/>
      <c r="LA7" s="105"/>
      <c r="LB7" s="105"/>
      <c r="LC7" s="105"/>
      <c r="LD7" s="105"/>
      <c r="LE7" s="105"/>
      <c r="LF7" s="105"/>
      <c r="LG7" s="105"/>
      <c r="LH7" s="105"/>
      <c r="LI7" s="105"/>
      <c r="LJ7" s="105"/>
      <c r="LK7" s="105"/>
      <c r="LL7" s="105"/>
      <c r="LM7" s="105"/>
      <c r="LN7" s="105"/>
      <c r="LO7" s="105"/>
      <c r="LP7" s="105"/>
      <c r="LQ7" s="105"/>
      <c r="LR7" s="105"/>
      <c r="LS7" s="105"/>
      <c r="LT7" s="105"/>
      <c r="LU7" s="105"/>
      <c r="LV7" s="105"/>
      <c r="LW7" s="105"/>
      <c r="LX7" s="105"/>
      <c r="LY7" s="105"/>
      <c r="LZ7" s="105"/>
      <c r="MA7" s="105"/>
      <c r="MB7" s="105"/>
      <c r="MC7" s="105"/>
      <c r="MD7" s="105"/>
      <c r="ME7" s="105"/>
      <c r="MF7" s="105"/>
      <c r="MG7" s="105"/>
      <c r="MH7" s="105"/>
      <c r="MI7" s="105"/>
      <c r="MJ7" s="105"/>
      <c r="MK7" s="105"/>
      <c r="ML7" s="105"/>
      <c r="MM7" s="105"/>
      <c r="MN7" s="105"/>
      <c r="MO7" s="105"/>
      <c r="MP7" s="105"/>
      <c r="MQ7" s="105"/>
      <c r="MR7" s="105"/>
      <c r="MS7" s="105"/>
      <c r="MT7" s="105"/>
      <c r="MU7" s="105"/>
      <c r="MV7" s="105"/>
      <c r="MW7" s="105"/>
      <c r="MX7" s="105"/>
      <c r="MY7" s="105"/>
      <c r="MZ7" s="105"/>
      <c r="NA7" s="105"/>
      <c r="NB7" s="105"/>
      <c r="NC7" s="105"/>
      <c r="ND7" s="105"/>
      <c r="NE7" s="105"/>
      <c r="NF7" s="105"/>
      <c r="NG7" s="105"/>
      <c r="NH7" s="105"/>
      <c r="NI7" s="105"/>
      <c r="NJ7" s="105"/>
      <c r="NK7" s="105"/>
      <c r="NL7" s="105"/>
      <c r="NM7" s="105"/>
      <c r="NN7" s="105"/>
      <c r="NO7" s="105"/>
      <c r="NP7" s="105"/>
      <c r="NQ7" s="105"/>
      <c r="NR7" s="105"/>
      <c r="NS7" s="105"/>
      <c r="NT7" s="105"/>
      <c r="NU7" s="105"/>
      <c r="NV7" s="105"/>
      <c r="NW7" s="105"/>
      <c r="NX7" s="105"/>
      <c r="NY7" s="105"/>
      <c r="NZ7" s="105"/>
      <c r="OA7" s="105"/>
      <c r="OB7" s="105"/>
      <c r="OC7" s="105"/>
      <c r="OD7" s="105"/>
      <c r="OE7" s="105"/>
      <c r="OF7" s="105"/>
      <c r="OG7" s="105"/>
      <c r="OH7" s="105"/>
      <c r="OI7" s="105"/>
      <c r="OJ7" s="105"/>
      <c r="OK7" s="105"/>
      <c r="OL7" s="105"/>
      <c r="OM7" s="105"/>
      <c r="ON7" s="105"/>
      <c r="OO7" s="105"/>
      <c r="OP7" s="105"/>
      <c r="OQ7" s="105"/>
      <c r="OR7" s="105"/>
      <c r="OS7" s="105"/>
      <c r="OT7" s="105"/>
      <c r="OU7" s="105"/>
      <c r="OV7" s="105"/>
      <c r="OW7" s="105"/>
      <c r="OX7" s="105"/>
      <c r="OY7" s="105"/>
      <c r="OZ7" s="105"/>
      <c r="PA7" s="105"/>
      <c r="PB7" s="105"/>
      <c r="PC7" s="105"/>
      <c r="PD7" s="105"/>
      <c r="PE7" s="105"/>
      <c r="PF7" s="105"/>
      <c r="PG7" s="105"/>
      <c r="PH7" s="105"/>
      <c r="PI7" s="105"/>
      <c r="PJ7" s="105"/>
      <c r="PK7" s="105"/>
      <c r="PL7" s="105"/>
      <c r="PM7" s="105"/>
      <c r="PN7" s="105"/>
      <c r="PO7" s="105"/>
      <c r="PP7" s="105"/>
      <c r="PQ7" s="105"/>
      <c r="PR7" s="105"/>
      <c r="PS7" s="105"/>
      <c r="PT7" s="105"/>
      <c r="PU7" s="105"/>
      <c r="PV7" s="105"/>
      <c r="PW7" s="105"/>
      <c r="PX7" s="105"/>
      <c r="PY7" s="105"/>
      <c r="PZ7" s="105"/>
      <c r="QA7" s="105"/>
      <c r="QB7" s="105"/>
      <c r="QC7" s="105"/>
      <c r="QD7" s="105"/>
      <c r="QE7" s="105"/>
      <c r="QF7" s="105"/>
      <c r="QG7" s="105"/>
      <c r="QH7" s="105"/>
      <c r="QI7" s="105"/>
      <c r="QJ7" s="105"/>
      <c r="QK7" s="105"/>
      <c r="QL7" s="105"/>
      <c r="QM7" s="105"/>
      <c r="QN7" s="105"/>
      <c r="QO7" s="105"/>
      <c r="QP7" s="105"/>
      <c r="QQ7" s="105"/>
      <c r="QR7" s="105"/>
      <c r="QS7" s="105"/>
      <c r="QT7" s="105"/>
      <c r="QU7" s="105"/>
      <c r="QV7" s="105"/>
      <c r="QW7" s="105"/>
      <c r="QX7" s="105"/>
      <c r="QY7" s="105"/>
      <c r="QZ7" s="105"/>
      <c r="RA7" s="105"/>
      <c r="RB7" s="105"/>
      <c r="RC7" s="105"/>
      <c r="RD7" s="105"/>
      <c r="RE7" s="105"/>
      <c r="RF7" s="105"/>
      <c r="RG7" s="105"/>
      <c r="RH7" s="105"/>
      <c r="RI7" s="105"/>
      <c r="RJ7" s="105"/>
      <c r="RK7" s="105"/>
      <c r="RL7" s="105"/>
      <c r="RM7" s="105"/>
      <c r="RN7" s="105"/>
      <c r="RO7" s="105"/>
      <c r="RP7" s="105"/>
      <c r="RQ7" s="105"/>
      <c r="RR7" s="105"/>
      <c r="RS7" s="105"/>
      <c r="RT7" s="105"/>
      <c r="RU7" s="105"/>
      <c r="RV7" s="105"/>
      <c r="RW7" s="105"/>
      <c r="RX7" s="105"/>
      <c r="RY7" s="105"/>
      <c r="RZ7" s="105"/>
      <c r="SA7" s="105"/>
      <c r="SB7" s="105"/>
      <c r="SC7" s="105"/>
      <c r="SD7" s="105"/>
      <c r="SE7" s="105"/>
      <c r="SF7" s="105"/>
      <c r="SG7" s="105"/>
      <c r="SH7" s="105"/>
      <c r="SI7" s="105"/>
      <c r="SJ7" s="105"/>
      <c r="SK7" s="105"/>
      <c r="SL7" s="105"/>
      <c r="SM7" s="105"/>
      <c r="SN7" s="105"/>
      <c r="SO7" s="105"/>
      <c r="SP7" s="105"/>
      <c r="SQ7" s="105"/>
      <c r="SR7" s="105"/>
      <c r="SS7" s="105"/>
      <c r="ST7" s="105"/>
      <c r="SU7" s="105"/>
      <c r="SV7" s="105"/>
      <c r="SW7" s="105"/>
      <c r="SX7" s="105"/>
      <c r="SY7" s="105"/>
      <c r="SZ7" s="105"/>
      <c r="TA7" s="105"/>
      <c r="TB7" s="105"/>
      <c r="TC7" s="105"/>
      <c r="TD7" s="105"/>
      <c r="TE7" s="105"/>
      <c r="TF7" s="105"/>
      <c r="TG7" s="105"/>
      <c r="TH7" s="105"/>
      <c r="TI7" s="105"/>
      <c r="TJ7" s="105"/>
      <c r="TK7" s="105"/>
      <c r="TL7" s="105"/>
      <c r="TM7" s="105"/>
      <c r="TN7" s="105"/>
      <c r="TO7" s="105"/>
      <c r="TP7" s="105"/>
      <c r="TQ7" s="105"/>
      <c r="TR7" s="105"/>
      <c r="TS7" s="105"/>
      <c r="TT7" s="105"/>
      <c r="TU7" s="105"/>
      <c r="TV7" s="105"/>
      <c r="TW7" s="105"/>
      <c r="TX7" s="105"/>
      <c r="TY7" s="105"/>
      <c r="TZ7" s="105"/>
      <c r="UA7" s="105"/>
      <c r="UB7" s="105"/>
      <c r="UC7" s="105"/>
      <c r="UD7" s="105"/>
      <c r="UE7" s="105"/>
      <c r="UF7" s="105"/>
      <c r="UG7" s="105"/>
      <c r="UH7" s="105"/>
      <c r="UI7" s="105"/>
      <c r="UJ7" s="105"/>
      <c r="UK7" s="105"/>
      <c r="UL7" s="105"/>
      <c r="UM7" s="105"/>
      <c r="UN7" s="105"/>
      <c r="UO7" s="105"/>
      <c r="UP7" s="105"/>
      <c r="UQ7" s="105"/>
      <c r="UR7" s="105"/>
      <c r="US7" s="105"/>
      <c r="UT7" s="105"/>
      <c r="UU7" s="105"/>
      <c r="UV7" s="105"/>
      <c r="UW7" s="105"/>
      <c r="UX7" s="105"/>
      <c r="UY7" s="105"/>
      <c r="UZ7" s="105"/>
      <c r="VA7" s="105"/>
      <c r="VB7" s="105"/>
      <c r="VC7" s="105"/>
      <c r="VD7" s="105"/>
      <c r="VE7" s="105"/>
      <c r="VF7" s="105"/>
      <c r="VG7" s="105"/>
      <c r="VH7" s="105"/>
      <c r="VI7" s="105"/>
      <c r="VJ7" s="105"/>
      <c r="VK7" s="105"/>
      <c r="VL7" s="105"/>
      <c r="VM7" s="105"/>
      <c r="VN7" s="105"/>
      <c r="VO7" s="105"/>
      <c r="VP7" s="105"/>
      <c r="VQ7" s="105"/>
      <c r="VR7" s="105"/>
      <c r="VS7" s="105"/>
      <c r="VT7" s="105"/>
      <c r="VU7" s="105"/>
      <c r="VV7" s="105"/>
      <c r="VW7" s="105"/>
      <c r="VX7" s="105"/>
      <c r="VY7" s="105"/>
      <c r="VZ7" s="105"/>
      <c r="WA7" s="105"/>
      <c r="WB7" s="105"/>
      <c r="WC7" s="105"/>
      <c r="WD7" s="105"/>
      <c r="WE7" s="105"/>
      <c r="WF7" s="105"/>
      <c r="WG7" s="105"/>
      <c r="WH7" s="105"/>
      <c r="WI7" s="105"/>
      <c r="WJ7" s="105"/>
      <c r="WK7" s="105"/>
      <c r="WL7" s="105"/>
      <c r="WM7" s="105"/>
      <c r="WN7" s="105"/>
      <c r="WO7" s="105"/>
      <c r="WP7" s="105"/>
      <c r="WQ7" s="105"/>
      <c r="WR7" s="105"/>
      <c r="WS7" s="105"/>
      <c r="WT7" s="105"/>
      <c r="WU7" s="105"/>
      <c r="WV7" s="105"/>
      <c r="WW7" s="105"/>
      <c r="WX7" s="105"/>
      <c r="WY7" s="105"/>
      <c r="WZ7" s="105"/>
      <c r="XA7" s="105"/>
      <c r="XB7" s="105"/>
      <c r="XC7" s="105"/>
      <c r="XD7" s="105"/>
      <c r="XE7" s="105"/>
      <c r="XF7" s="105"/>
      <c r="XG7" s="105"/>
      <c r="XH7" s="105"/>
      <c r="XI7" s="105"/>
      <c r="XJ7" s="105"/>
      <c r="XK7" s="105"/>
      <c r="XL7" s="105"/>
      <c r="XM7" s="105"/>
      <c r="XN7" s="105"/>
      <c r="XO7" s="105"/>
      <c r="XP7" s="105"/>
      <c r="XQ7" s="105"/>
      <c r="XR7" s="105"/>
      <c r="XS7" s="105"/>
      <c r="XT7" s="105"/>
      <c r="XU7" s="105"/>
      <c r="XV7" s="105"/>
      <c r="XW7" s="105"/>
      <c r="XX7" s="105"/>
      <c r="XY7" s="105"/>
      <c r="XZ7" s="105"/>
      <c r="YA7" s="105"/>
      <c r="YB7" s="105"/>
      <c r="YC7" s="105"/>
      <c r="YD7" s="105"/>
      <c r="YE7" s="105"/>
      <c r="YF7" s="105"/>
      <c r="YG7" s="105"/>
      <c r="YH7" s="105"/>
      <c r="YI7" s="105"/>
      <c r="YJ7" s="105"/>
      <c r="YK7" s="105"/>
      <c r="YL7" s="105"/>
      <c r="YM7" s="105"/>
      <c r="YN7" s="105"/>
      <c r="YO7" s="105"/>
      <c r="YP7" s="105"/>
      <c r="YQ7" s="105"/>
      <c r="YR7" s="105"/>
      <c r="YS7" s="105"/>
      <c r="YT7" s="105"/>
      <c r="YU7" s="105"/>
      <c r="YV7" s="105"/>
      <c r="YW7" s="105"/>
      <c r="YX7" s="105"/>
      <c r="YY7" s="105"/>
      <c r="YZ7" s="105"/>
      <c r="ZA7" s="105"/>
      <c r="ZB7" s="105"/>
      <c r="ZC7" s="105"/>
      <c r="ZD7" s="105"/>
      <c r="ZE7" s="105"/>
      <c r="ZF7" s="105"/>
      <c r="ZG7" s="105"/>
      <c r="ZH7" s="105"/>
      <c r="ZI7" s="105"/>
      <c r="ZJ7" s="105"/>
      <c r="ZK7" s="105"/>
      <c r="ZL7" s="105"/>
      <c r="ZM7" s="105"/>
      <c r="ZN7" s="105"/>
      <c r="ZO7" s="105"/>
      <c r="ZP7" s="105"/>
      <c r="ZQ7" s="105"/>
      <c r="ZR7" s="105"/>
      <c r="ZS7" s="105"/>
      <c r="ZT7" s="105"/>
      <c r="ZU7" s="105"/>
      <c r="ZV7" s="105"/>
      <c r="ZW7" s="105"/>
      <c r="ZX7" s="105"/>
      <c r="ZY7" s="105"/>
      <c r="ZZ7" s="105"/>
      <c r="AAA7" s="105"/>
      <c r="AAB7" s="105"/>
      <c r="AAC7" s="105"/>
      <c r="AAD7" s="105"/>
      <c r="AAE7" s="105"/>
      <c r="AAF7" s="105"/>
      <c r="AAG7" s="105"/>
      <c r="AAH7" s="105"/>
      <c r="AAI7" s="105"/>
      <c r="AAJ7" s="105"/>
      <c r="AAK7" s="105"/>
      <c r="AAL7" s="105"/>
      <c r="AAM7" s="105"/>
      <c r="AAN7" s="105"/>
      <c r="AAO7" s="105"/>
      <c r="AAP7" s="105"/>
      <c r="AAQ7" s="105"/>
      <c r="AAR7" s="105"/>
      <c r="AAS7" s="105"/>
      <c r="AAT7" s="105"/>
      <c r="AAU7" s="105"/>
      <c r="AAV7" s="105"/>
      <c r="AAW7" s="105"/>
      <c r="AAX7" s="105"/>
      <c r="AAY7" s="105"/>
      <c r="AAZ7" s="105"/>
      <c r="ABA7" s="105"/>
      <c r="ABB7" s="105"/>
      <c r="ABC7" s="105"/>
      <c r="ABD7" s="105"/>
      <c r="ABE7" s="105"/>
      <c r="ABF7" s="105"/>
      <c r="ABG7" s="105"/>
      <c r="ABH7" s="105"/>
      <c r="ABI7" s="105"/>
      <c r="ABJ7" s="105"/>
      <c r="ABK7" s="105"/>
      <c r="ABL7" s="105"/>
      <c r="ABM7" s="105"/>
      <c r="ABN7" s="105"/>
      <c r="ABO7" s="105"/>
      <c r="ABP7" s="105"/>
      <c r="ABQ7" s="105"/>
      <c r="ABR7" s="105"/>
      <c r="ABS7" s="105"/>
      <c r="ABT7" s="105"/>
      <c r="ABU7" s="105"/>
      <c r="ABV7" s="105"/>
    </row>
    <row r="8" spans="1:750" s="99" customFormat="1" ht="39" customHeight="1">
      <c r="A8" s="256" t="s">
        <v>173</v>
      </c>
      <c r="B8" s="507" t="s">
        <v>117</v>
      </c>
      <c r="C8" s="521" t="s">
        <v>344</v>
      </c>
      <c r="D8" s="519" t="s">
        <v>114</v>
      </c>
      <c r="E8" s="49">
        <v>5</v>
      </c>
      <c r="F8" s="46">
        <v>30</v>
      </c>
      <c r="G8" s="290">
        <v>95</v>
      </c>
      <c r="H8" s="294"/>
      <c r="I8" s="46"/>
      <c r="J8" s="290"/>
      <c r="K8" s="294"/>
      <c r="L8" s="46"/>
      <c r="M8" s="290"/>
      <c r="N8" s="294"/>
      <c r="O8" s="46"/>
      <c r="P8" s="290"/>
      <c r="Q8" s="294"/>
      <c r="R8" s="46"/>
      <c r="S8" s="290"/>
      <c r="T8" s="294"/>
      <c r="U8" s="46"/>
      <c r="V8" s="290"/>
      <c r="W8" s="294"/>
      <c r="X8" s="46"/>
      <c r="Y8" s="290"/>
      <c r="Z8" s="294"/>
      <c r="AA8" s="46"/>
      <c r="AB8" s="290"/>
      <c r="AC8" s="377">
        <f>SUM(F8,I10,L12,O14,R16,U18,X20,AA22)</f>
        <v>300</v>
      </c>
      <c r="AD8" s="377">
        <f>SUM(G8,J10,M12,P14,S16,V18,Y20)</f>
        <v>1070</v>
      </c>
      <c r="AE8" s="374">
        <f>SUM(E8,H10,K12,N14,Q16,T18,W20,Z22)</f>
        <v>65</v>
      </c>
    </row>
    <row r="9" spans="1:750" s="99" customFormat="1" ht="39" customHeight="1">
      <c r="A9" s="256" t="s">
        <v>174</v>
      </c>
      <c r="B9" s="508"/>
      <c r="C9" s="522"/>
      <c r="D9" s="520"/>
      <c r="E9" s="294"/>
      <c r="F9" s="46">
        <v>7.5</v>
      </c>
      <c r="G9" s="290"/>
      <c r="H9" s="294"/>
      <c r="I9" s="46"/>
      <c r="J9" s="290"/>
      <c r="K9" s="294"/>
      <c r="L9" s="46"/>
      <c r="M9" s="290"/>
      <c r="N9" s="294"/>
      <c r="O9" s="46"/>
      <c r="P9" s="290"/>
      <c r="Q9" s="294"/>
      <c r="R9" s="46"/>
      <c r="S9" s="290"/>
      <c r="T9" s="294"/>
      <c r="U9" s="46"/>
      <c r="V9" s="290"/>
      <c r="W9" s="294"/>
      <c r="X9" s="46"/>
      <c r="Y9" s="290"/>
      <c r="Z9" s="294"/>
      <c r="AA9" s="46"/>
      <c r="AB9" s="290"/>
      <c r="AC9" s="378"/>
      <c r="AD9" s="378"/>
      <c r="AE9" s="375"/>
    </row>
    <row r="10" spans="1:750" s="99" customFormat="1" ht="39" customHeight="1">
      <c r="A10" s="254" t="s">
        <v>175</v>
      </c>
      <c r="B10" s="507" t="s">
        <v>117</v>
      </c>
      <c r="C10" s="514" t="s">
        <v>176</v>
      </c>
      <c r="D10" s="507" t="s">
        <v>177</v>
      </c>
      <c r="E10" s="294"/>
      <c r="F10" s="46"/>
      <c r="G10" s="290"/>
      <c r="H10" s="49">
        <v>5</v>
      </c>
      <c r="I10" s="46">
        <v>30</v>
      </c>
      <c r="J10" s="290">
        <v>95</v>
      </c>
      <c r="K10" s="294"/>
      <c r="L10" s="46"/>
      <c r="M10" s="290"/>
      <c r="N10" s="294"/>
      <c r="O10" s="46"/>
      <c r="P10" s="290"/>
      <c r="Q10" s="294"/>
      <c r="R10" s="46"/>
      <c r="S10" s="290"/>
      <c r="T10" s="294"/>
      <c r="U10" s="46"/>
      <c r="V10" s="290"/>
      <c r="W10" s="294"/>
      <c r="X10" s="46"/>
      <c r="Y10" s="290"/>
      <c r="Z10" s="294"/>
      <c r="AA10" s="46"/>
      <c r="AB10" s="290"/>
      <c r="AC10" s="378"/>
      <c r="AD10" s="378"/>
      <c r="AE10" s="375"/>
    </row>
    <row r="11" spans="1:750" s="99" customFormat="1" ht="39" customHeight="1">
      <c r="A11" s="254" t="s">
        <v>178</v>
      </c>
      <c r="B11" s="508"/>
      <c r="C11" s="515"/>
      <c r="D11" s="508"/>
      <c r="E11" s="294"/>
      <c r="F11" s="46"/>
      <c r="G11" s="290"/>
      <c r="H11" s="294"/>
      <c r="I11" s="46">
        <v>7.5</v>
      </c>
      <c r="J11" s="290"/>
      <c r="K11" s="294"/>
      <c r="L11" s="46"/>
      <c r="M11" s="290"/>
      <c r="N11" s="294"/>
      <c r="O11" s="46"/>
      <c r="P11" s="290"/>
      <c r="Q11" s="294"/>
      <c r="R11" s="46"/>
      <c r="S11" s="290"/>
      <c r="T11" s="294"/>
      <c r="U11" s="46"/>
      <c r="V11" s="290"/>
      <c r="W11" s="294"/>
      <c r="X11" s="46"/>
      <c r="Y11" s="290"/>
      <c r="Z11" s="294"/>
      <c r="AA11" s="46"/>
      <c r="AB11" s="290"/>
      <c r="AC11" s="378"/>
      <c r="AD11" s="378"/>
      <c r="AE11" s="375"/>
    </row>
    <row r="12" spans="1:750" s="99" customFormat="1" ht="39" customHeight="1">
      <c r="A12" s="254" t="s">
        <v>179</v>
      </c>
      <c r="B12" s="507" t="s">
        <v>117</v>
      </c>
      <c r="C12" s="514" t="s">
        <v>176</v>
      </c>
      <c r="D12" s="507" t="s">
        <v>180</v>
      </c>
      <c r="E12" s="294"/>
      <c r="F12" s="46"/>
      <c r="G12" s="290"/>
      <c r="H12" s="294"/>
      <c r="I12" s="46"/>
      <c r="J12" s="290"/>
      <c r="K12" s="49">
        <v>5</v>
      </c>
      <c r="L12" s="46">
        <v>30</v>
      </c>
      <c r="M12" s="290">
        <v>95</v>
      </c>
      <c r="N12" s="294"/>
      <c r="O12" s="46"/>
      <c r="P12" s="290"/>
      <c r="Q12" s="294"/>
      <c r="R12" s="46"/>
      <c r="S12" s="290"/>
      <c r="T12" s="294"/>
      <c r="U12" s="46"/>
      <c r="V12" s="290"/>
      <c r="W12" s="294"/>
      <c r="X12" s="46"/>
      <c r="Y12" s="290"/>
      <c r="Z12" s="294"/>
      <c r="AA12" s="46"/>
      <c r="AB12" s="290"/>
      <c r="AC12" s="378"/>
      <c r="AD12" s="378"/>
      <c r="AE12" s="375"/>
    </row>
    <row r="13" spans="1:750" s="99" customFormat="1" ht="39" customHeight="1">
      <c r="A13" s="254" t="s">
        <v>181</v>
      </c>
      <c r="B13" s="508"/>
      <c r="C13" s="515"/>
      <c r="D13" s="508"/>
      <c r="E13" s="294"/>
      <c r="F13" s="46"/>
      <c r="G13" s="290"/>
      <c r="H13" s="294"/>
      <c r="I13" s="46"/>
      <c r="J13" s="290"/>
      <c r="K13" s="294"/>
      <c r="L13" s="46">
        <v>7.5</v>
      </c>
      <c r="M13" s="290"/>
      <c r="N13" s="294"/>
      <c r="O13" s="46"/>
      <c r="P13" s="290"/>
      <c r="Q13" s="294"/>
      <c r="R13" s="46"/>
      <c r="S13" s="290"/>
      <c r="T13" s="294"/>
      <c r="U13" s="46"/>
      <c r="V13" s="290"/>
      <c r="W13" s="294"/>
      <c r="X13" s="46"/>
      <c r="Y13" s="290"/>
      <c r="Z13" s="294"/>
      <c r="AA13" s="46"/>
      <c r="AB13" s="290"/>
      <c r="AC13" s="378"/>
      <c r="AD13" s="378"/>
      <c r="AE13" s="375"/>
    </row>
    <row r="14" spans="1:750" s="99" customFormat="1" ht="39" customHeight="1">
      <c r="A14" s="254" t="s">
        <v>182</v>
      </c>
      <c r="B14" s="507" t="s">
        <v>117</v>
      </c>
      <c r="C14" s="514" t="s">
        <v>176</v>
      </c>
      <c r="D14" s="507" t="s">
        <v>183</v>
      </c>
      <c r="E14" s="294"/>
      <c r="F14" s="46"/>
      <c r="G14" s="290"/>
      <c r="H14" s="294"/>
      <c r="I14" s="46"/>
      <c r="J14" s="290"/>
      <c r="K14" s="294"/>
      <c r="L14" s="46"/>
      <c r="M14" s="290"/>
      <c r="N14" s="49">
        <v>6</v>
      </c>
      <c r="O14" s="46">
        <v>30</v>
      </c>
      <c r="P14" s="290">
        <v>120</v>
      </c>
      <c r="Q14" s="294"/>
      <c r="R14" s="46"/>
      <c r="S14" s="290"/>
      <c r="T14" s="294"/>
      <c r="U14" s="46"/>
      <c r="V14" s="290"/>
      <c r="W14" s="294"/>
      <c r="X14" s="46"/>
      <c r="Y14" s="290"/>
      <c r="Z14" s="294"/>
      <c r="AA14" s="46"/>
      <c r="AB14" s="290"/>
      <c r="AC14" s="378"/>
      <c r="AD14" s="378"/>
      <c r="AE14" s="375"/>
    </row>
    <row r="15" spans="1:750" s="99" customFormat="1" ht="39" customHeight="1">
      <c r="A15" s="254" t="s">
        <v>184</v>
      </c>
      <c r="B15" s="508"/>
      <c r="C15" s="515"/>
      <c r="D15" s="508"/>
      <c r="E15" s="294"/>
      <c r="F15" s="46"/>
      <c r="G15" s="290"/>
      <c r="H15" s="294"/>
      <c r="I15" s="46"/>
      <c r="J15" s="290"/>
      <c r="K15" s="294"/>
      <c r="L15" s="46"/>
      <c r="M15" s="290"/>
      <c r="N15" s="294"/>
      <c r="O15" s="46">
        <v>7.5</v>
      </c>
      <c r="P15" s="290"/>
      <c r="Q15" s="294"/>
      <c r="R15" s="46"/>
      <c r="S15" s="290"/>
      <c r="T15" s="294"/>
      <c r="U15" s="46"/>
      <c r="V15" s="290"/>
      <c r="W15" s="294"/>
      <c r="X15" s="46"/>
      <c r="Y15" s="290"/>
      <c r="Z15" s="294"/>
      <c r="AA15" s="46"/>
      <c r="AB15" s="290"/>
      <c r="AC15" s="378"/>
      <c r="AD15" s="378"/>
      <c r="AE15" s="375"/>
    </row>
    <row r="16" spans="1:750" s="99" customFormat="1" ht="39" customHeight="1">
      <c r="A16" s="256" t="s">
        <v>190</v>
      </c>
      <c r="B16" s="507" t="s">
        <v>117</v>
      </c>
      <c r="C16" s="507" t="s">
        <v>193</v>
      </c>
      <c r="D16" s="519" t="s">
        <v>198</v>
      </c>
      <c r="E16" s="294"/>
      <c r="F16" s="46"/>
      <c r="G16" s="290"/>
      <c r="H16" s="294"/>
      <c r="I16" s="46"/>
      <c r="J16" s="290"/>
      <c r="K16" s="294"/>
      <c r="L16" s="46"/>
      <c r="M16" s="290"/>
      <c r="N16" s="294"/>
      <c r="O16" s="46"/>
      <c r="P16" s="290"/>
      <c r="Q16" s="49">
        <v>10</v>
      </c>
      <c r="R16" s="46">
        <v>45</v>
      </c>
      <c r="S16" s="290">
        <v>205</v>
      </c>
      <c r="T16" s="294"/>
      <c r="U16" s="46"/>
      <c r="V16" s="290"/>
      <c r="W16" s="294"/>
      <c r="X16" s="46"/>
      <c r="Y16" s="290"/>
      <c r="Z16" s="294"/>
      <c r="AA16" s="46"/>
      <c r="AB16" s="290"/>
      <c r="AC16" s="378"/>
      <c r="AD16" s="378"/>
      <c r="AE16" s="375"/>
    </row>
    <row r="17" spans="1:31" s="99" customFormat="1" ht="39" customHeight="1">
      <c r="A17" s="256" t="s">
        <v>191</v>
      </c>
      <c r="B17" s="508"/>
      <c r="C17" s="508"/>
      <c r="D17" s="520"/>
      <c r="E17" s="294"/>
      <c r="F17" s="46"/>
      <c r="G17" s="290"/>
      <c r="H17" s="294"/>
      <c r="I17" s="46"/>
      <c r="J17" s="290"/>
      <c r="K17" s="294"/>
      <c r="L17" s="46"/>
      <c r="M17" s="290"/>
      <c r="N17" s="294"/>
      <c r="O17" s="46"/>
      <c r="P17" s="290"/>
      <c r="Q17" s="294"/>
      <c r="R17" s="46">
        <v>7.5</v>
      </c>
      <c r="S17" s="290"/>
      <c r="T17" s="294"/>
      <c r="U17" s="46"/>
      <c r="V17" s="290"/>
      <c r="W17" s="294"/>
      <c r="X17" s="46"/>
      <c r="Y17" s="290"/>
      <c r="Z17" s="294"/>
      <c r="AA17" s="46"/>
      <c r="AB17" s="290"/>
      <c r="AC17" s="378"/>
      <c r="AD17" s="378"/>
      <c r="AE17" s="375"/>
    </row>
    <row r="18" spans="1:31" s="99" customFormat="1" ht="39" customHeight="1">
      <c r="A18" s="254" t="s">
        <v>192</v>
      </c>
      <c r="B18" s="507" t="s">
        <v>117</v>
      </c>
      <c r="C18" s="514" t="s">
        <v>176</v>
      </c>
      <c r="D18" s="507" t="s">
        <v>199</v>
      </c>
      <c r="E18" s="294"/>
      <c r="F18" s="46"/>
      <c r="G18" s="290"/>
      <c r="H18" s="294"/>
      <c r="I18" s="46"/>
      <c r="J18" s="290"/>
      <c r="K18" s="294"/>
      <c r="L18" s="46"/>
      <c r="M18" s="290"/>
      <c r="N18" s="294"/>
      <c r="O18" s="46"/>
      <c r="P18" s="290"/>
      <c r="Q18" s="294"/>
      <c r="R18" s="46"/>
      <c r="S18" s="290"/>
      <c r="T18" s="49">
        <v>11</v>
      </c>
      <c r="U18" s="46">
        <v>45</v>
      </c>
      <c r="V18" s="290">
        <v>230</v>
      </c>
      <c r="W18" s="294"/>
      <c r="X18" s="46"/>
      <c r="Y18" s="290"/>
      <c r="Z18" s="294"/>
      <c r="AA18" s="46"/>
      <c r="AB18" s="290"/>
      <c r="AC18" s="378"/>
      <c r="AD18" s="378"/>
      <c r="AE18" s="375"/>
    </row>
    <row r="19" spans="1:31" s="99" customFormat="1" ht="39" customHeight="1">
      <c r="A19" s="254" t="s">
        <v>185</v>
      </c>
      <c r="B19" s="508"/>
      <c r="C19" s="515"/>
      <c r="D19" s="508"/>
      <c r="E19" s="294"/>
      <c r="F19" s="46"/>
      <c r="G19" s="290"/>
      <c r="H19" s="294"/>
      <c r="I19" s="46"/>
      <c r="J19" s="290"/>
      <c r="K19" s="294"/>
      <c r="L19" s="46"/>
      <c r="M19" s="290"/>
      <c r="N19" s="294"/>
      <c r="O19" s="46"/>
      <c r="P19" s="290"/>
      <c r="Q19" s="294"/>
      <c r="R19" s="46"/>
      <c r="S19" s="290"/>
      <c r="T19" s="294"/>
      <c r="U19" s="46">
        <v>7.5</v>
      </c>
      <c r="V19" s="290"/>
      <c r="W19" s="294"/>
      <c r="X19" s="46"/>
      <c r="Y19" s="290"/>
      <c r="Z19" s="294"/>
      <c r="AA19" s="46"/>
      <c r="AB19" s="290"/>
      <c r="AC19" s="378"/>
      <c r="AD19" s="378"/>
      <c r="AE19" s="375"/>
    </row>
    <row r="20" spans="1:31" s="99" customFormat="1" ht="39" customHeight="1">
      <c r="A20" s="254" t="s">
        <v>186</v>
      </c>
      <c r="B20" s="507" t="s">
        <v>117</v>
      </c>
      <c r="C20" s="514" t="s">
        <v>176</v>
      </c>
      <c r="D20" s="507" t="s">
        <v>200</v>
      </c>
      <c r="E20" s="294"/>
      <c r="F20" s="46"/>
      <c r="G20" s="290"/>
      <c r="H20" s="294"/>
      <c r="I20" s="46"/>
      <c r="J20" s="290"/>
      <c r="K20" s="294"/>
      <c r="L20" s="46"/>
      <c r="M20" s="290"/>
      <c r="N20" s="294"/>
      <c r="O20" s="46"/>
      <c r="P20" s="290"/>
      <c r="Q20" s="294"/>
      <c r="R20" s="46"/>
      <c r="S20" s="290"/>
      <c r="T20" s="294"/>
      <c r="U20" s="46"/>
      <c r="V20" s="290"/>
      <c r="W20" s="49">
        <v>11</v>
      </c>
      <c r="X20" s="46">
        <v>45</v>
      </c>
      <c r="Y20" s="290">
        <v>230</v>
      </c>
      <c r="Z20" s="294"/>
      <c r="AA20" s="46"/>
      <c r="AB20" s="290"/>
      <c r="AC20" s="378"/>
      <c r="AD20" s="378"/>
      <c r="AE20" s="375"/>
    </row>
    <row r="21" spans="1:31" s="99" customFormat="1" ht="39" customHeight="1">
      <c r="A21" s="254" t="s">
        <v>187</v>
      </c>
      <c r="B21" s="508"/>
      <c r="C21" s="515"/>
      <c r="D21" s="508"/>
      <c r="E21" s="294"/>
      <c r="F21" s="46"/>
      <c r="G21" s="290"/>
      <c r="H21" s="294"/>
      <c r="I21" s="46"/>
      <c r="J21" s="290"/>
      <c r="K21" s="294"/>
      <c r="L21" s="46"/>
      <c r="M21" s="290"/>
      <c r="N21" s="294"/>
      <c r="O21" s="46"/>
      <c r="P21" s="290"/>
      <c r="Q21" s="294"/>
      <c r="R21" s="46"/>
      <c r="S21" s="290"/>
      <c r="T21" s="294"/>
      <c r="U21" s="46"/>
      <c r="V21" s="290"/>
      <c r="W21" s="294"/>
      <c r="X21" s="46">
        <v>15</v>
      </c>
      <c r="Y21" s="290"/>
      <c r="Z21" s="294"/>
      <c r="AA21" s="46"/>
      <c r="AB21" s="290"/>
      <c r="AC21" s="378"/>
      <c r="AD21" s="378"/>
      <c r="AE21" s="375"/>
    </row>
    <row r="22" spans="1:31" s="99" customFormat="1" ht="39" customHeight="1">
      <c r="A22" s="254" t="s">
        <v>188</v>
      </c>
      <c r="B22" s="507" t="s">
        <v>117</v>
      </c>
      <c r="C22" s="514" t="s">
        <v>176</v>
      </c>
      <c r="D22" s="507" t="s">
        <v>201</v>
      </c>
      <c r="E22" s="294"/>
      <c r="F22" s="46"/>
      <c r="G22" s="290"/>
      <c r="H22" s="294"/>
      <c r="I22" s="46"/>
      <c r="J22" s="290"/>
      <c r="K22" s="294"/>
      <c r="L22" s="46"/>
      <c r="M22" s="290"/>
      <c r="N22" s="294"/>
      <c r="O22" s="46"/>
      <c r="P22" s="290"/>
      <c r="Q22" s="294"/>
      <c r="R22" s="46"/>
      <c r="S22" s="290"/>
      <c r="T22" s="294"/>
      <c r="U22" s="46"/>
      <c r="V22" s="290"/>
      <c r="W22" s="294"/>
      <c r="X22" s="46"/>
      <c r="Y22" s="290"/>
      <c r="Z22" s="49">
        <v>12</v>
      </c>
      <c r="AA22" s="46">
        <v>45</v>
      </c>
      <c r="AB22" s="290">
        <v>255</v>
      </c>
      <c r="AC22" s="378"/>
      <c r="AD22" s="378"/>
      <c r="AE22" s="375"/>
    </row>
    <row r="23" spans="1:31" s="99" customFormat="1" ht="39" customHeight="1">
      <c r="A23" s="254" t="s">
        <v>189</v>
      </c>
      <c r="B23" s="508"/>
      <c r="C23" s="515"/>
      <c r="D23" s="508"/>
      <c r="E23" s="294"/>
      <c r="F23" s="46"/>
      <c r="G23" s="290"/>
      <c r="H23" s="294"/>
      <c r="I23" s="46"/>
      <c r="J23" s="290"/>
      <c r="K23" s="294"/>
      <c r="L23" s="46"/>
      <c r="M23" s="290"/>
      <c r="N23" s="294"/>
      <c r="O23" s="46"/>
      <c r="P23" s="290"/>
      <c r="Q23" s="294"/>
      <c r="R23" s="46"/>
      <c r="S23" s="290"/>
      <c r="T23" s="294"/>
      <c r="U23" s="46"/>
      <c r="V23" s="290"/>
      <c r="W23" s="294"/>
      <c r="X23" s="46"/>
      <c r="Y23" s="290"/>
      <c r="Z23" s="294"/>
      <c r="AA23" s="46">
        <v>15</v>
      </c>
      <c r="AB23" s="290"/>
      <c r="AC23" s="379"/>
      <c r="AD23" s="379"/>
      <c r="AE23" s="376"/>
    </row>
    <row r="24" spans="1:31" s="99" customFormat="1" ht="39" customHeight="1">
      <c r="A24" s="256" t="s">
        <v>202</v>
      </c>
      <c r="B24" s="199" t="s">
        <v>116</v>
      </c>
      <c r="C24" s="28" t="s">
        <v>246</v>
      </c>
      <c r="D24" s="27" t="s">
        <v>114</v>
      </c>
      <c r="E24" s="49">
        <v>2</v>
      </c>
      <c r="F24" s="290">
        <v>30</v>
      </c>
      <c r="G24" s="290">
        <v>20</v>
      </c>
      <c r="H24" s="294"/>
      <c r="I24" s="290"/>
      <c r="J24" s="290"/>
      <c r="K24" s="294"/>
      <c r="L24" s="290"/>
      <c r="M24" s="290"/>
      <c r="N24" s="294"/>
      <c r="O24" s="290"/>
      <c r="P24" s="290"/>
      <c r="Q24" s="294"/>
      <c r="R24" s="290"/>
      <c r="S24" s="290"/>
      <c r="T24" s="294"/>
      <c r="U24" s="290"/>
      <c r="V24" s="290"/>
      <c r="W24" s="294"/>
      <c r="X24" s="290"/>
      <c r="Y24" s="290"/>
      <c r="Z24" s="294"/>
      <c r="AA24" s="290"/>
      <c r="AB24" s="290"/>
      <c r="AC24" s="377">
        <f>SUM(F24,I25,L26,O27,R28,U29,X30,AA31)</f>
        <v>240</v>
      </c>
      <c r="AD24" s="377">
        <f>SUM(G24,J25,M26,P27,S28,V29,Y30,AB31)</f>
        <v>160</v>
      </c>
      <c r="AE24" s="374">
        <f>SUM(E24,H25,K26,N27,Q28,T29,W30,Z31)</f>
        <v>16</v>
      </c>
    </row>
    <row r="25" spans="1:31" s="99" customFormat="1" ht="39" customHeight="1">
      <c r="A25" s="256" t="s">
        <v>203</v>
      </c>
      <c r="B25" s="25" t="s">
        <v>116</v>
      </c>
      <c r="C25" s="28" t="s">
        <v>254</v>
      </c>
      <c r="D25" s="27" t="s">
        <v>202</v>
      </c>
      <c r="E25" s="294"/>
      <c r="F25" s="290"/>
      <c r="G25" s="290"/>
      <c r="H25" s="49">
        <v>2</v>
      </c>
      <c r="I25" s="290">
        <v>30</v>
      </c>
      <c r="J25" s="290">
        <v>20</v>
      </c>
      <c r="K25" s="294"/>
      <c r="L25" s="290"/>
      <c r="M25" s="290"/>
      <c r="N25" s="294"/>
      <c r="O25" s="290"/>
      <c r="P25" s="290"/>
      <c r="Q25" s="294"/>
      <c r="R25" s="290"/>
      <c r="S25" s="290"/>
      <c r="T25" s="294"/>
      <c r="U25" s="290"/>
      <c r="V25" s="290"/>
      <c r="W25" s="294"/>
      <c r="X25" s="290"/>
      <c r="Y25" s="290"/>
      <c r="Z25" s="294"/>
      <c r="AA25" s="290"/>
      <c r="AB25" s="290"/>
      <c r="AC25" s="378"/>
      <c r="AD25" s="378"/>
      <c r="AE25" s="375"/>
    </row>
    <row r="26" spans="1:31" s="99" customFormat="1" ht="39" customHeight="1">
      <c r="A26" s="256" t="s">
        <v>204</v>
      </c>
      <c r="B26" s="25" t="s">
        <v>116</v>
      </c>
      <c r="C26" s="28" t="s">
        <v>254</v>
      </c>
      <c r="D26" s="27" t="s">
        <v>202</v>
      </c>
      <c r="E26" s="294"/>
      <c r="F26" s="290"/>
      <c r="G26" s="290"/>
      <c r="H26" s="294"/>
      <c r="I26" s="290"/>
      <c r="J26" s="290"/>
      <c r="K26" s="49">
        <v>2</v>
      </c>
      <c r="L26" s="290">
        <v>30</v>
      </c>
      <c r="M26" s="290">
        <v>20</v>
      </c>
      <c r="N26" s="294"/>
      <c r="O26" s="290"/>
      <c r="P26" s="290"/>
      <c r="Q26" s="294"/>
      <c r="R26" s="290"/>
      <c r="S26" s="290"/>
      <c r="T26" s="294"/>
      <c r="U26" s="290"/>
      <c r="V26" s="290"/>
      <c r="W26" s="294"/>
      <c r="X26" s="290"/>
      <c r="Y26" s="290"/>
      <c r="Z26" s="294"/>
      <c r="AA26" s="290"/>
      <c r="AB26" s="290"/>
      <c r="AC26" s="378"/>
      <c r="AD26" s="378"/>
      <c r="AE26" s="375"/>
    </row>
    <row r="27" spans="1:31" s="99" customFormat="1" ht="39" customHeight="1">
      <c r="A27" s="256" t="s">
        <v>205</v>
      </c>
      <c r="B27" s="25" t="s">
        <v>116</v>
      </c>
      <c r="C27" s="28" t="s">
        <v>254</v>
      </c>
      <c r="D27" s="27" t="s">
        <v>204</v>
      </c>
      <c r="E27" s="294"/>
      <c r="F27" s="290"/>
      <c r="G27" s="290" t="s">
        <v>51</v>
      </c>
      <c r="H27" s="294"/>
      <c r="I27" s="290"/>
      <c r="J27" s="290"/>
      <c r="K27" s="294"/>
      <c r="L27" s="290"/>
      <c r="M27" s="290"/>
      <c r="N27" s="49">
        <v>2</v>
      </c>
      <c r="O27" s="290">
        <v>30</v>
      </c>
      <c r="P27" s="290">
        <v>20</v>
      </c>
      <c r="Q27" s="294"/>
      <c r="R27" s="290"/>
      <c r="S27" s="290"/>
      <c r="T27" s="294"/>
      <c r="U27" s="290"/>
      <c r="V27" s="290"/>
      <c r="W27" s="294"/>
      <c r="X27" s="290"/>
      <c r="Y27" s="290"/>
      <c r="Z27" s="294"/>
      <c r="AA27" s="290"/>
      <c r="AB27" s="290"/>
      <c r="AC27" s="378"/>
      <c r="AD27" s="378"/>
      <c r="AE27" s="375"/>
    </row>
    <row r="28" spans="1:31" s="99" customFormat="1" ht="39" customHeight="1">
      <c r="A28" s="256" t="s">
        <v>206</v>
      </c>
      <c r="B28" s="25" t="s">
        <v>116</v>
      </c>
      <c r="C28" s="28" t="s">
        <v>254</v>
      </c>
      <c r="D28" s="27" t="s">
        <v>206</v>
      </c>
      <c r="E28" s="294"/>
      <c r="F28" s="290"/>
      <c r="G28" s="290"/>
      <c r="H28" s="294"/>
      <c r="I28" s="290"/>
      <c r="J28" s="290"/>
      <c r="K28" s="294"/>
      <c r="L28" s="290"/>
      <c r="M28" s="290"/>
      <c r="N28" s="294"/>
      <c r="O28" s="290"/>
      <c r="P28" s="290"/>
      <c r="Q28" s="49">
        <v>2</v>
      </c>
      <c r="R28" s="290">
        <v>30</v>
      </c>
      <c r="S28" s="290">
        <v>20</v>
      </c>
      <c r="T28" s="294"/>
      <c r="U28" s="290"/>
      <c r="V28" s="290"/>
      <c r="W28" s="294"/>
      <c r="X28" s="290"/>
      <c r="Y28" s="290"/>
      <c r="Z28" s="294"/>
      <c r="AA28" s="290"/>
      <c r="AB28" s="290"/>
      <c r="AC28" s="378"/>
      <c r="AD28" s="378"/>
      <c r="AE28" s="375"/>
    </row>
    <row r="29" spans="1:31" s="99" customFormat="1" ht="39" customHeight="1">
      <c r="A29" s="256" t="s">
        <v>207</v>
      </c>
      <c r="B29" s="25" t="s">
        <v>116</v>
      </c>
      <c r="C29" s="28" t="s">
        <v>254</v>
      </c>
      <c r="D29" s="27" t="s">
        <v>207</v>
      </c>
      <c r="E29" s="294"/>
      <c r="F29" s="290"/>
      <c r="G29" s="290"/>
      <c r="H29" s="294"/>
      <c r="I29" s="290"/>
      <c r="J29" s="290"/>
      <c r="K29" s="294"/>
      <c r="L29" s="290"/>
      <c r="M29" s="290"/>
      <c r="N29" s="294"/>
      <c r="O29" s="290"/>
      <c r="P29" s="290"/>
      <c r="Q29" s="294"/>
      <c r="R29" s="290"/>
      <c r="S29" s="290"/>
      <c r="T29" s="49">
        <v>2</v>
      </c>
      <c r="U29" s="290">
        <v>30</v>
      </c>
      <c r="V29" s="290">
        <v>20</v>
      </c>
      <c r="W29" s="294"/>
      <c r="X29" s="290"/>
      <c r="Y29" s="290"/>
      <c r="Z29" s="294"/>
      <c r="AA29" s="290"/>
      <c r="AB29" s="290"/>
      <c r="AC29" s="378"/>
      <c r="AD29" s="378"/>
      <c r="AE29" s="375"/>
    </row>
    <row r="30" spans="1:31" s="99" customFormat="1" ht="39" customHeight="1">
      <c r="A30" s="256" t="s">
        <v>208</v>
      </c>
      <c r="B30" s="25" t="s">
        <v>116</v>
      </c>
      <c r="C30" s="28" t="s">
        <v>254</v>
      </c>
      <c r="D30" s="27" t="s">
        <v>208</v>
      </c>
      <c r="E30" s="294"/>
      <c r="F30" s="290"/>
      <c r="G30" s="290"/>
      <c r="H30" s="294"/>
      <c r="I30" s="290"/>
      <c r="J30" s="290"/>
      <c r="K30" s="294"/>
      <c r="L30" s="290"/>
      <c r="M30" s="290"/>
      <c r="N30" s="294"/>
      <c r="O30" s="290"/>
      <c r="P30" s="290"/>
      <c r="Q30" s="294"/>
      <c r="R30" s="290"/>
      <c r="S30" s="290"/>
      <c r="T30" s="294"/>
      <c r="U30" s="290"/>
      <c r="V30" s="290"/>
      <c r="W30" s="49">
        <v>2</v>
      </c>
      <c r="X30" s="290">
        <v>30</v>
      </c>
      <c r="Y30" s="290">
        <v>20</v>
      </c>
      <c r="Z30" s="294"/>
      <c r="AA30" s="290"/>
      <c r="AB30" s="290"/>
      <c r="AC30" s="378"/>
      <c r="AD30" s="378"/>
      <c r="AE30" s="375"/>
    </row>
    <row r="31" spans="1:31" s="99" customFormat="1" ht="39" customHeight="1">
      <c r="A31" s="256" t="s">
        <v>209</v>
      </c>
      <c r="B31" s="200" t="s">
        <v>116</v>
      </c>
      <c r="C31" s="28" t="s">
        <v>254</v>
      </c>
      <c r="D31" s="27" t="s">
        <v>209</v>
      </c>
      <c r="E31" s="294"/>
      <c r="F31" s="290"/>
      <c r="G31" s="290"/>
      <c r="H31" s="294"/>
      <c r="I31" s="290"/>
      <c r="J31" s="290"/>
      <c r="K31" s="294"/>
      <c r="L31" s="290"/>
      <c r="M31" s="290"/>
      <c r="N31" s="294"/>
      <c r="O31" s="290"/>
      <c r="P31" s="290"/>
      <c r="Q31" s="294"/>
      <c r="R31" s="290"/>
      <c r="S31" s="290"/>
      <c r="T31" s="294"/>
      <c r="U31" s="290"/>
      <c r="V31" s="290"/>
      <c r="W31" s="294"/>
      <c r="X31" s="290"/>
      <c r="Y31" s="290"/>
      <c r="Z31" s="49">
        <v>2</v>
      </c>
      <c r="AA31" s="290">
        <v>30</v>
      </c>
      <c r="AB31" s="290">
        <v>20</v>
      </c>
      <c r="AC31" s="379"/>
      <c r="AD31" s="379"/>
      <c r="AE31" s="376"/>
    </row>
    <row r="32" spans="1:31" s="99" customFormat="1" ht="39" customHeight="1">
      <c r="A32" s="256" t="s">
        <v>210</v>
      </c>
      <c r="B32" s="25" t="s">
        <v>116</v>
      </c>
      <c r="C32" s="28" t="s">
        <v>248</v>
      </c>
      <c r="D32" s="27" t="s">
        <v>114</v>
      </c>
      <c r="E32" s="49">
        <v>1</v>
      </c>
      <c r="F32" s="290">
        <v>15</v>
      </c>
      <c r="G32" s="290">
        <v>10</v>
      </c>
      <c r="H32" s="294"/>
      <c r="I32" s="290"/>
      <c r="J32" s="290"/>
      <c r="K32" s="294"/>
      <c r="L32" s="290"/>
      <c r="M32" s="290"/>
      <c r="N32" s="294"/>
      <c r="O32" s="290"/>
      <c r="P32" s="290"/>
      <c r="Q32" s="294"/>
      <c r="R32" s="290"/>
      <c r="S32" s="290"/>
      <c r="T32" s="294"/>
      <c r="U32" s="290"/>
      <c r="V32" s="290"/>
      <c r="W32" s="294"/>
      <c r="X32" s="290"/>
      <c r="Y32" s="290"/>
      <c r="Z32" s="294"/>
      <c r="AA32" s="290"/>
      <c r="AB32" s="290"/>
      <c r="AC32" s="377">
        <f>SUM(F32,I33,L34,O35,R36)</f>
        <v>60</v>
      </c>
      <c r="AD32" s="377">
        <f>SUM(G32,J33,M34,P35,S36)</f>
        <v>40</v>
      </c>
      <c r="AE32" s="374">
        <f>SUM(E32,H33,K34,N35,Q36)</f>
        <v>4</v>
      </c>
    </row>
    <row r="33" spans="1:31" s="99" customFormat="1" ht="39" customHeight="1">
      <c r="A33" s="256" t="s">
        <v>211</v>
      </c>
      <c r="B33" s="25" t="s">
        <v>116</v>
      </c>
      <c r="C33" s="28" t="s">
        <v>248</v>
      </c>
      <c r="D33" s="27" t="s">
        <v>210</v>
      </c>
      <c r="E33" s="294"/>
      <c r="F33" s="290"/>
      <c r="G33" s="290"/>
      <c r="H33" s="49">
        <v>1</v>
      </c>
      <c r="I33" s="290">
        <v>15</v>
      </c>
      <c r="J33" s="290">
        <v>10</v>
      </c>
      <c r="K33" s="294"/>
      <c r="L33" s="290"/>
      <c r="M33" s="290"/>
      <c r="N33" s="294"/>
      <c r="O33" s="290"/>
      <c r="P33" s="290"/>
      <c r="Q33" s="294"/>
      <c r="R33" s="290"/>
      <c r="S33" s="290"/>
      <c r="T33" s="294"/>
      <c r="U33" s="290"/>
      <c r="V33" s="290"/>
      <c r="W33" s="294"/>
      <c r="X33" s="290"/>
      <c r="Y33" s="290"/>
      <c r="Z33" s="294"/>
      <c r="AA33" s="290"/>
      <c r="AB33" s="290"/>
      <c r="AC33" s="378"/>
      <c r="AD33" s="378"/>
      <c r="AE33" s="375"/>
    </row>
    <row r="34" spans="1:31" s="99" customFormat="1" ht="39" customHeight="1">
      <c r="A34" s="256" t="s">
        <v>212</v>
      </c>
      <c r="B34" s="25" t="s">
        <v>116</v>
      </c>
      <c r="C34" s="28" t="s">
        <v>248</v>
      </c>
      <c r="D34" s="27" t="s">
        <v>211</v>
      </c>
      <c r="E34" s="294"/>
      <c r="F34" s="290"/>
      <c r="G34" s="290"/>
      <c r="H34" s="294"/>
      <c r="I34" s="290"/>
      <c r="J34" s="290"/>
      <c r="K34" s="49">
        <v>1</v>
      </c>
      <c r="L34" s="290">
        <v>15</v>
      </c>
      <c r="M34" s="290">
        <v>10</v>
      </c>
      <c r="N34" s="294"/>
      <c r="O34" s="290"/>
      <c r="P34" s="290"/>
      <c r="Q34" s="294"/>
      <c r="R34" s="290"/>
      <c r="S34" s="290"/>
      <c r="T34" s="294"/>
      <c r="U34" s="290"/>
      <c r="V34" s="290"/>
      <c r="W34" s="294"/>
      <c r="X34" s="290"/>
      <c r="Y34" s="290"/>
      <c r="Z34" s="294"/>
      <c r="AA34" s="290"/>
      <c r="AB34" s="290"/>
      <c r="AC34" s="378"/>
      <c r="AD34" s="378"/>
      <c r="AE34" s="375"/>
    </row>
    <row r="35" spans="1:31" s="99" customFormat="1" ht="39" customHeight="1">
      <c r="A35" s="256" t="s">
        <v>213</v>
      </c>
      <c r="B35" s="25" t="s">
        <v>116</v>
      </c>
      <c r="C35" s="28" t="s">
        <v>248</v>
      </c>
      <c r="D35" s="27" t="s">
        <v>212</v>
      </c>
      <c r="E35" s="294"/>
      <c r="F35" s="290"/>
      <c r="G35" s="290"/>
      <c r="H35" s="294"/>
      <c r="I35" s="290"/>
      <c r="J35" s="290"/>
      <c r="K35" s="294"/>
      <c r="L35" s="290"/>
      <c r="M35" s="290"/>
      <c r="N35" s="49">
        <v>1</v>
      </c>
      <c r="O35" s="290">
        <v>15</v>
      </c>
      <c r="P35" s="290">
        <v>10</v>
      </c>
      <c r="Q35" s="294"/>
      <c r="R35" s="290"/>
      <c r="S35" s="290"/>
      <c r="T35" s="294"/>
      <c r="U35" s="290"/>
      <c r="V35" s="290"/>
      <c r="W35" s="294"/>
      <c r="X35" s="290"/>
      <c r="Y35" s="290"/>
      <c r="Z35" s="294"/>
      <c r="AA35" s="290"/>
      <c r="AB35" s="290"/>
      <c r="AC35" s="379"/>
      <c r="AD35" s="379"/>
      <c r="AE35" s="376"/>
    </row>
    <row r="36" spans="1:31" s="99" customFormat="1" ht="39" customHeight="1">
      <c r="A36" s="260" t="s">
        <v>40</v>
      </c>
      <c r="B36" s="25" t="s">
        <v>116</v>
      </c>
      <c r="C36" s="28" t="s">
        <v>235</v>
      </c>
      <c r="D36" s="27" t="s">
        <v>114</v>
      </c>
      <c r="E36" s="294"/>
      <c r="F36" s="290"/>
      <c r="G36" s="290"/>
      <c r="H36" s="49">
        <v>1</v>
      </c>
      <c r="I36" s="290">
        <v>15</v>
      </c>
      <c r="J36" s="290">
        <v>10</v>
      </c>
      <c r="K36" s="294"/>
      <c r="L36" s="290"/>
      <c r="M36" s="290"/>
      <c r="N36" s="294"/>
      <c r="O36" s="290"/>
      <c r="P36" s="290"/>
      <c r="Q36" s="294"/>
      <c r="R36" s="290"/>
      <c r="S36" s="290"/>
      <c r="T36" s="294"/>
      <c r="U36" s="290"/>
      <c r="V36" s="290"/>
      <c r="W36" s="294"/>
      <c r="X36" s="290"/>
      <c r="Y36" s="290"/>
      <c r="Z36" s="294"/>
      <c r="AA36" s="290"/>
      <c r="AB36" s="290"/>
      <c r="AC36" s="290">
        <f>SUM(I36)</f>
        <v>15</v>
      </c>
      <c r="AD36" s="290">
        <f>SUM(J36)</f>
        <v>10</v>
      </c>
      <c r="AE36" s="49">
        <f>SUM(H36)</f>
        <v>1</v>
      </c>
    </row>
    <row r="37" spans="1:31" s="99" customFormat="1" ht="39" customHeight="1">
      <c r="A37" s="260" t="s">
        <v>41</v>
      </c>
      <c r="B37" s="25" t="s">
        <v>116</v>
      </c>
      <c r="C37" s="28" t="s">
        <v>230</v>
      </c>
      <c r="D37" s="27" t="s">
        <v>114</v>
      </c>
      <c r="E37" s="294"/>
      <c r="F37" s="290"/>
      <c r="G37" s="290"/>
      <c r="H37" s="294"/>
      <c r="I37" s="290"/>
      <c r="J37" s="290"/>
      <c r="K37" s="294"/>
      <c r="L37" s="290"/>
      <c r="M37" s="290"/>
      <c r="N37" s="49">
        <v>1</v>
      </c>
      <c r="O37" s="290">
        <v>15</v>
      </c>
      <c r="P37" s="290">
        <v>10</v>
      </c>
      <c r="Q37" s="294"/>
      <c r="R37" s="290"/>
      <c r="S37" s="290"/>
      <c r="T37" s="294"/>
      <c r="U37" s="290"/>
      <c r="V37" s="290"/>
      <c r="W37" s="294"/>
      <c r="X37" s="290"/>
      <c r="Y37" s="290"/>
      <c r="Z37" s="294"/>
      <c r="AA37" s="290"/>
      <c r="AB37" s="290"/>
      <c r="AC37" s="290">
        <v>15</v>
      </c>
      <c r="AD37" s="290">
        <v>10</v>
      </c>
      <c r="AE37" s="49">
        <v>1</v>
      </c>
    </row>
    <row r="38" spans="1:31" s="99" customFormat="1" ht="39" customHeight="1">
      <c r="A38" s="260" t="s">
        <v>42</v>
      </c>
      <c r="B38" s="25" t="s">
        <v>116</v>
      </c>
      <c r="C38" s="28" t="s">
        <v>176</v>
      </c>
      <c r="D38" s="27" t="s">
        <v>114</v>
      </c>
      <c r="E38" s="294"/>
      <c r="F38" s="290"/>
      <c r="G38" s="290"/>
      <c r="H38" s="294"/>
      <c r="I38" s="290"/>
      <c r="J38" s="290"/>
      <c r="K38" s="49">
        <v>1</v>
      </c>
      <c r="L38" s="290">
        <v>15</v>
      </c>
      <c r="M38" s="290">
        <v>10</v>
      </c>
      <c r="N38" s="294"/>
      <c r="O38" s="290"/>
      <c r="P38" s="290"/>
      <c r="Q38" s="294"/>
      <c r="R38" s="290"/>
      <c r="S38" s="290"/>
      <c r="T38" s="294"/>
      <c r="U38" s="290"/>
      <c r="V38" s="290"/>
      <c r="W38" s="294"/>
      <c r="X38" s="290"/>
      <c r="Y38" s="290"/>
      <c r="Z38" s="294"/>
      <c r="AA38" s="290"/>
      <c r="AB38" s="290"/>
      <c r="AC38" s="290">
        <f>SUM(L38)</f>
        <v>15</v>
      </c>
      <c r="AD38" s="290">
        <f>SUM(M38)</f>
        <v>10</v>
      </c>
      <c r="AE38" s="49">
        <f>SUM(K38,)</f>
        <v>1</v>
      </c>
    </row>
    <row r="39" spans="1:31" s="99" customFormat="1" ht="39" customHeight="1">
      <c r="A39" s="259" t="s">
        <v>43</v>
      </c>
      <c r="B39" s="37" t="s">
        <v>116</v>
      </c>
      <c r="C39" s="28" t="s">
        <v>176</v>
      </c>
      <c r="D39" s="27" t="s">
        <v>114</v>
      </c>
      <c r="E39" s="294"/>
      <c r="F39" s="290"/>
      <c r="G39" s="290"/>
      <c r="H39" s="294"/>
      <c r="I39" s="290"/>
      <c r="J39" s="290"/>
      <c r="K39" s="294"/>
      <c r="L39" s="46"/>
      <c r="M39" s="46"/>
      <c r="N39" s="294"/>
      <c r="O39" s="290"/>
      <c r="P39" s="290"/>
      <c r="Q39" s="49">
        <v>1</v>
      </c>
      <c r="R39" s="290">
        <v>15</v>
      </c>
      <c r="S39" s="290">
        <v>10</v>
      </c>
      <c r="T39" s="294"/>
      <c r="U39" s="290"/>
      <c r="V39" s="290"/>
      <c r="W39" s="294"/>
      <c r="X39" s="290"/>
      <c r="Y39" s="290"/>
      <c r="Z39" s="294"/>
      <c r="AA39" s="290"/>
      <c r="AB39" s="290"/>
      <c r="AC39" s="290">
        <f>SUM(R39)</f>
        <v>15</v>
      </c>
      <c r="AD39" s="290">
        <f>SUM(S39)</f>
        <v>10</v>
      </c>
      <c r="AE39" s="49">
        <f>SUM(Q39)</f>
        <v>1</v>
      </c>
    </row>
    <row r="40" spans="1:31" s="99" customFormat="1" ht="39" customHeight="1">
      <c r="A40" s="256" t="s">
        <v>214</v>
      </c>
      <c r="B40" s="25" t="s">
        <v>117</v>
      </c>
      <c r="C40" s="28" t="s">
        <v>176</v>
      </c>
      <c r="D40" s="27" t="s">
        <v>114</v>
      </c>
      <c r="E40" s="294"/>
      <c r="F40" s="290"/>
      <c r="G40" s="290"/>
      <c r="H40" s="294"/>
      <c r="I40" s="290"/>
      <c r="J40" s="290"/>
      <c r="K40" s="49">
        <v>2</v>
      </c>
      <c r="L40" s="290">
        <v>30</v>
      </c>
      <c r="M40" s="290">
        <v>20</v>
      </c>
      <c r="N40" s="294"/>
      <c r="O40" s="290"/>
      <c r="P40" s="290"/>
      <c r="Q40" s="294"/>
      <c r="R40" s="290"/>
      <c r="S40" s="290"/>
      <c r="T40" s="294"/>
      <c r="U40" s="290"/>
      <c r="V40" s="290"/>
      <c r="W40" s="294"/>
      <c r="X40" s="290"/>
      <c r="Y40" s="290"/>
      <c r="Z40" s="294"/>
      <c r="AA40" s="290"/>
      <c r="AB40" s="290"/>
      <c r="AC40" s="377">
        <f>SUM(L40,O41,R42,U43,X44)</f>
        <v>150</v>
      </c>
      <c r="AD40" s="377">
        <f>SUM(M40,P41,S42,V43,Y44)</f>
        <v>100</v>
      </c>
      <c r="AE40" s="374">
        <f>SUM(K40,N41,Q42,T43,W44)</f>
        <v>10</v>
      </c>
    </row>
    <row r="41" spans="1:31" s="99" customFormat="1" ht="39" customHeight="1">
      <c r="A41" s="256" t="s">
        <v>215</v>
      </c>
      <c r="B41" s="25" t="s">
        <v>117</v>
      </c>
      <c r="C41" s="28" t="s">
        <v>176</v>
      </c>
      <c r="D41" s="27" t="s">
        <v>214</v>
      </c>
      <c r="E41" s="294"/>
      <c r="F41" s="290"/>
      <c r="G41" s="290"/>
      <c r="H41" s="294"/>
      <c r="I41" s="290"/>
      <c r="J41" s="290"/>
      <c r="K41" s="294"/>
      <c r="L41" s="290"/>
      <c r="M41" s="290"/>
      <c r="N41" s="49">
        <v>2</v>
      </c>
      <c r="O41" s="290">
        <v>30</v>
      </c>
      <c r="P41" s="290">
        <v>20</v>
      </c>
      <c r="Q41" s="294"/>
      <c r="R41" s="290"/>
      <c r="S41" s="290"/>
      <c r="T41" s="294"/>
      <c r="U41" s="290"/>
      <c r="V41" s="290"/>
      <c r="W41" s="294"/>
      <c r="X41" s="290"/>
      <c r="Y41" s="290"/>
      <c r="Z41" s="294"/>
      <c r="AA41" s="290"/>
      <c r="AB41" s="290"/>
      <c r="AC41" s="378"/>
      <c r="AD41" s="378"/>
      <c r="AE41" s="375"/>
    </row>
    <row r="42" spans="1:31" s="99" customFormat="1" ht="39" customHeight="1">
      <c r="A42" s="256" t="s">
        <v>216</v>
      </c>
      <c r="B42" s="25" t="s">
        <v>117</v>
      </c>
      <c r="C42" s="28" t="s">
        <v>176</v>
      </c>
      <c r="D42" s="27" t="s">
        <v>215</v>
      </c>
      <c r="E42" s="294"/>
      <c r="F42" s="290"/>
      <c r="G42" s="290"/>
      <c r="H42" s="294"/>
      <c r="I42" s="290"/>
      <c r="J42" s="290"/>
      <c r="K42" s="294"/>
      <c r="L42" s="290"/>
      <c r="M42" s="290"/>
      <c r="N42" s="294"/>
      <c r="O42" s="290"/>
      <c r="P42" s="290"/>
      <c r="Q42" s="49">
        <v>2</v>
      </c>
      <c r="R42" s="290">
        <v>30</v>
      </c>
      <c r="S42" s="290">
        <v>20</v>
      </c>
      <c r="T42" s="294"/>
      <c r="U42" s="290"/>
      <c r="V42" s="290"/>
      <c r="W42" s="294"/>
      <c r="X42" s="290"/>
      <c r="Y42" s="290"/>
      <c r="Z42" s="294"/>
      <c r="AA42" s="290"/>
      <c r="AB42" s="290"/>
      <c r="AC42" s="378"/>
      <c r="AD42" s="378"/>
      <c r="AE42" s="375"/>
    </row>
    <row r="43" spans="1:31" s="99" customFormat="1" ht="39" customHeight="1">
      <c r="A43" s="256" t="s">
        <v>217</v>
      </c>
      <c r="B43" s="25" t="s">
        <v>115</v>
      </c>
      <c r="C43" s="28" t="s">
        <v>176</v>
      </c>
      <c r="D43" s="27" t="s">
        <v>216</v>
      </c>
      <c r="E43" s="294"/>
      <c r="F43" s="290"/>
      <c r="G43" s="290"/>
      <c r="H43" s="294"/>
      <c r="I43" s="290"/>
      <c r="J43" s="290"/>
      <c r="K43" s="294"/>
      <c r="L43" s="290"/>
      <c r="M43" s="290"/>
      <c r="N43" s="294"/>
      <c r="O43" s="290"/>
      <c r="P43" s="290"/>
      <c r="Q43" s="294"/>
      <c r="R43" s="290"/>
      <c r="S43" s="290"/>
      <c r="T43" s="49">
        <v>2</v>
      </c>
      <c r="U43" s="290">
        <v>30</v>
      </c>
      <c r="V43" s="290">
        <v>20</v>
      </c>
      <c r="W43" s="294"/>
      <c r="X43" s="290"/>
      <c r="Y43" s="290"/>
      <c r="Z43" s="294"/>
      <c r="AA43" s="290"/>
      <c r="AB43" s="290"/>
      <c r="AC43" s="378"/>
      <c r="AD43" s="378"/>
      <c r="AE43" s="375"/>
    </row>
    <row r="44" spans="1:31" s="99" customFormat="1" ht="39" customHeight="1">
      <c r="A44" s="256" t="s">
        <v>218</v>
      </c>
      <c r="B44" s="25" t="s">
        <v>234</v>
      </c>
      <c r="C44" s="28" t="s">
        <v>176</v>
      </c>
      <c r="D44" s="27" t="s">
        <v>217</v>
      </c>
      <c r="E44" s="294"/>
      <c r="F44" s="290"/>
      <c r="G44" s="290"/>
      <c r="H44" s="294"/>
      <c r="I44" s="290"/>
      <c r="J44" s="290"/>
      <c r="K44" s="294"/>
      <c r="L44" s="290"/>
      <c r="M44" s="290"/>
      <c r="N44" s="294"/>
      <c r="O44" s="290"/>
      <c r="P44" s="290"/>
      <c r="Q44" s="294"/>
      <c r="R44" s="290"/>
      <c r="S44" s="290"/>
      <c r="T44" s="294"/>
      <c r="U44" s="290"/>
      <c r="V44" s="290"/>
      <c r="W44" s="49">
        <v>2</v>
      </c>
      <c r="X44" s="290">
        <v>30</v>
      </c>
      <c r="Y44" s="290">
        <v>20</v>
      </c>
      <c r="Z44" s="294"/>
      <c r="AA44" s="290"/>
      <c r="AB44" s="290"/>
      <c r="AC44" s="379"/>
      <c r="AD44" s="379"/>
      <c r="AE44" s="376"/>
    </row>
    <row r="45" spans="1:31" s="99" customFormat="1" ht="39" customHeight="1">
      <c r="A45" s="256" t="s">
        <v>219</v>
      </c>
      <c r="B45" s="25" t="s">
        <v>116</v>
      </c>
      <c r="C45" s="28" t="s">
        <v>176</v>
      </c>
      <c r="D45" s="27" t="s">
        <v>114</v>
      </c>
      <c r="E45" s="294"/>
      <c r="F45" s="290"/>
      <c r="G45" s="290"/>
      <c r="H45" s="294"/>
      <c r="I45" s="290"/>
      <c r="J45" s="290"/>
      <c r="K45" s="49">
        <v>1</v>
      </c>
      <c r="L45" s="290">
        <v>15</v>
      </c>
      <c r="M45" s="290">
        <v>10</v>
      </c>
      <c r="N45" s="294"/>
      <c r="O45" s="290"/>
      <c r="P45" s="290"/>
      <c r="Q45" s="294"/>
      <c r="R45" s="290"/>
      <c r="S45" s="290"/>
      <c r="T45" s="294"/>
      <c r="U45" s="290"/>
      <c r="V45" s="290"/>
      <c r="W45" s="294"/>
      <c r="X45" s="290"/>
      <c r="Y45" s="290"/>
      <c r="Z45" s="294"/>
      <c r="AA45" s="290"/>
      <c r="AB45" s="290"/>
      <c r="AC45" s="377">
        <f>SUM(L45,O46,R47,U48)</f>
        <v>60</v>
      </c>
      <c r="AD45" s="377">
        <f>SUM(M45,P46,P46,S47,V48)</f>
        <v>100</v>
      </c>
      <c r="AE45" s="374">
        <f>SUM(K45,N46,Q47,T48)</f>
        <v>6</v>
      </c>
    </row>
    <row r="46" spans="1:31" s="99" customFormat="1" ht="39" customHeight="1">
      <c r="A46" s="256" t="s">
        <v>220</v>
      </c>
      <c r="B46" s="25" t="s">
        <v>116</v>
      </c>
      <c r="C46" s="28" t="s">
        <v>176</v>
      </c>
      <c r="D46" s="27" t="s">
        <v>219</v>
      </c>
      <c r="E46" s="294"/>
      <c r="F46" s="290"/>
      <c r="G46" s="290"/>
      <c r="H46" s="294"/>
      <c r="I46" s="290"/>
      <c r="J46" s="290"/>
      <c r="K46" s="294"/>
      <c r="L46" s="290"/>
      <c r="M46" s="290"/>
      <c r="N46" s="49">
        <v>1</v>
      </c>
      <c r="O46" s="290">
        <v>15</v>
      </c>
      <c r="P46" s="290">
        <v>10</v>
      </c>
      <c r="Q46" s="294"/>
      <c r="R46" s="290"/>
      <c r="S46" s="290"/>
      <c r="T46" s="294"/>
      <c r="U46" s="290"/>
      <c r="V46" s="290"/>
      <c r="W46" s="294"/>
      <c r="X46" s="290"/>
      <c r="Y46" s="290"/>
      <c r="Z46" s="294"/>
      <c r="AA46" s="290"/>
      <c r="AB46" s="290"/>
      <c r="AC46" s="378"/>
      <c r="AD46" s="378"/>
      <c r="AE46" s="375"/>
    </row>
    <row r="47" spans="1:31" s="99" customFormat="1" ht="39" customHeight="1">
      <c r="A47" s="256" t="s">
        <v>221</v>
      </c>
      <c r="B47" s="25" t="s">
        <v>116</v>
      </c>
      <c r="C47" s="28" t="s">
        <v>176</v>
      </c>
      <c r="D47" s="27" t="s">
        <v>220</v>
      </c>
      <c r="E47" s="294"/>
      <c r="F47" s="290"/>
      <c r="G47" s="290"/>
      <c r="H47" s="294"/>
      <c r="I47" s="290"/>
      <c r="J47" s="290"/>
      <c r="K47" s="294"/>
      <c r="L47" s="290"/>
      <c r="M47" s="290"/>
      <c r="N47" s="294"/>
      <c r="O47" s="290"/>
      <c r="P47" s="290"/>
      <c r="Q47" s="49">
        <v>2</v>
      </c>
      <c r="R47" s="290">
        <v>15</v>
      </c>
      <c r="S47" s="290">
        <v>35</v>
      </c>
      <c r="T47" s="294"/>
      <c r="U47" s="290"/>
      <c r="V47" s="290"/>
      <c r="W47" s="294"/>
      <c r="X47" s="290"/>
      <c r="Y47" s="290"/>
      <c r="Z47" s="294"/>
      <c r="AA47" s="290"/>
      <c r="AB47" s="290"/>
      <c r="AC47" s="378"/>
      <c r="AD47" s="378"/>
      <c r="AE47" s="375"/>
    </row>
    <row r="48" spans="1:31" s="99" customFormat="1" ht="39" customHeight="1">
      <c r="A48" s="256" t="s">
        <v>222</v>
      </c>
      <c r="B48" s="25" t="s">
        <v>116</v>
      </c>
      <c r="C48" s="28" t="s">
        <v>176</v>
      </c>
      <c r="D48" s="27" t="s">
        <v>221</v>
      </c>
      <c r="E48" s="294"/>
      <c r="F48" s="290"/>
      <c r="G48" s="290"/>
      <c r="H48" s="294"/>
      <c r="I48" s="290"/>
      <c r="J48" s="290"/>
      <c r="K48" s="294"/>
      <c r="L48" s="290"/>
      <c r="M48" s="290"/>
      <c r="N48" s="294"/>
      <c r="O48" s="290"/>
      <c r="P48" s="290"/>
      <c r="Q48" s="294"/>
      <c r="R48" s="290"/>
      <c r="S48" s="290"/>
      <c r="T48" s="49">
        <v>2</v>
      </c>
      <c r="U48" s="290">
        <v>15</v>
      </c>
      <c r="V48" s="290">
        <v>35</v>
      </c>
      <c r="W48" s="294"/>
      <c r="X48" s="290"/>
      <c r="Y48" s="290"/>
      <c r="Z48" s="294"/>
      <c r="AA48" s="290"/>
      <c r="AB48" s="290"/>
      <c r="AC48" s="379"/>
      <c r="AD48" s="379"/>
      <c r="AE48" s="376"/>
    </row>
    <row r="49" spans="1:722" s="99" customFormat="1" ht="39" customHeight="1">
      <c r="A49" s="256" t="s">
        <v>223</v>
      </c>
      <c r="B49" s="25" t="s">
        <v>117</v>
      </c>
      <c r="C49" s="28" t="s">
        <v>176</v>
      </c>
      <c r="D49" s="27" t="s">
        <v>114</v>
      </c>
      <c r="E49" s="294"/>
      <c r="F49" s="290"/>
      <c r="G49" s="290"/>
      <c r="H49" s="294"/>
      <c r="I49" s="290"/>
      <c r="J49" s="290"/>
      <c r="K49" s="49">
        <v>3</v>
      </c>
      <c r="L49" s="290">
        <v>30</v>
      </c>
      <c r="M49" s="290">
        <v>45</v>
      </c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46"/>
      <c r="Y49" s="46"/>
      <c r="Z49" s="294"/>
      <c r="AA49" s="46"/>
      <c r="AB49" s="290"/>
      <c r="AC49" s="377">
        <f>SUM(L49,O50,R51,U52,X53,AA54)</f>
        <v>180</v>
      </c>
      <c r="AD49" s="377">
        <f>SUM(M49,P50,S51,V52,Y53,AB54)</f>
        <v>370</v>
      </c>
      <c r="AE49" s="374">
        <f>SUM(K49,N50,Q51,T52,W53,Z54)</f>
        <v>22</v>
      </c>
    </row>
    <row r="50" spans="1:722" s="99" customFormat="1" ht="39" customHeight="1">
      <c r="A50" s="256" t="s">
        <v>224</v>
      </c>
      <c r="B50" s="25" t="s">
        <v>117</v>
      </c>
      <c r="C50" s="28" t="s">
        <v>119</v>
      </c>
      <c r="D50" s="27" t="s">
        <v>223</v>
      </c>
      <c r="E50" s="294"/>
      <c r="F50" s="290"/>
      <c r="G50" s="290"/>
      <c r="H50" s="294"/>
      <c r="I50" s="290"/>
      <c r="J50" s="290"/>
      <c r="K50" s="294"/>
      <c r="L50" s="290"/>
      <c r="M50" s="290"/>
      <c r="N50" s="49">
        <v>3</v>
      </c>
      <c r="O50" s="290">
        <v>30</v>
      </c>
      <c r="P50" s="290">
        <v>45</v>
      </c>
      <c r="Q50" s="294"/>
      <c r="R50" s="290"/>
      <c r="S50" s="290"/>
      <c r="T50" s="294"/>
      <c r="U50" s="290"/>
      <c r="V50" s="290"/>
      <c r="W50" s="294"/>
      <c r="X50" s="46"/>
      <c r="Y50" s="46"/>
      <c r="Z50" s="294"/>
      <c r="AA50" s="46"/>
      <c r="AB50" s="290"/>
      <c r="AC50" s="378"/>
      <c r="AD50" s="378"/>
      <c r="AE50" s="375"/>
    </row>
    <row r="51" spans="1:722" s="99" customFormat="1" ht="39" customHeight="1">
      <c r="A51" s="256" t="s">
        <v>225</v>
      </c>
      <c r="B51" s="25" t="s">
        <v>117</v>
      </c>
      <c r="C51" s="28" t="s">
        <v>119</v>
      </c>
      <c r="D51" s="27" t="s">
        <v>224</v>
      </c>
      <c r="E51" s="294"/>
      <c r="F51" s="290"/>
      <c r="G51" s="290"/>
      <c r="H51" s="294"/>
      <c r="I51" s="290"/>
      <c r="J51" s="290"/>
      <c r="K51" s="294"/>
      <c r="L51" s="290"/>
      <c r="M51" s="290"/>
      <c r="N51" s="294"/>
      <c r="O51" s="290"/>
      <c r="P51" s="290"/>
      <c r="Q51" s="49">
        <v>4</v>
      </c>
      <c r="R51" s="290">
        <v>30</v>
      </c>
      <c r="S51" s="290">
        <v>70</v>
      </c>
      <c r="T51" s="294"/>
      <c r="U51" s="290"/>
      <c r="V51" s="290"/>
      <c r="W51" s="294"/>
      <c r="X51" s="46"/>
      <c r="Y51" s="46"/>
      <c r="Z51" s="294"/>
      <c r="AA51" s="46"/>
      <c r="AB51" s="290"/>
      <c r="AC51" s="378"/>
      <c r="AD51" s="378"/>
      <c r="AE51" s="375"/>
    </row>
    <row r="52" spans="1:722" s="99" customFormat="1" ht="39" customHeight="1">
      <c r="A52" s="256" t="s">
        <v>226</v>
      </c>
      <c r="B52" s="25" t="s">
        <v>117</v>
      </c>
      <c r="C52" s="28" t="s">
        <v>119</v>
      </c>
      <c r="D52" s="27" t="s">
        <v>225</v>
      </c>
      <c r="E52" s="294"/>
      <c r="F52" s="290"/>
      <c r="G52" s="290"/>
      <c r="H52" s="294"/>
      <c r="I52" s="290"/>
      <c r="J52" s="290"/>
      <c r="K52" s="294"/>
      <c r="L52" s="290"/>
      <c r="M52" s="290"/>
      <c r="N52" s="294"/>
      <c r="O52" s="290"/>
      <c r="P52" s="290"/>
      <c r="Q52" s="294"/>
      <c r="R52" s="290"/>
      <c r="S52" s="290"/>
      <c r="T52" s="49">
        <v>4</v>
      </c>
      <c r="U52" s="290">
        <v>30</v>
      </c>
      <c r="V52" s="290">
        <v>70</v>
      </c>
      <c r="W52" s="294"/>
      <c r="X52" s="46"/>
      <c r="Y52" s="46"/>
      <c r="Z52" s="294"/>
      <c r="AA52" s="46"/>
      <c r="AB52" s="290"/>
      <c r="AC52" s="378"/>
      <c r="AD52" s="378"/>
      <c r="AE52" s="375"/>
    </row>
    <row r="53" spans="1:722" s="99" customFormat="1" ht="39" customHeight="1">
      <c r="A53" s="256" t="s">
        <v>227</v>
      </c>
      <c r="B53" s="25" t="s">
        <v>117</v>
      </c>
      <c r="C53" s="28" t="s">
        <v>119</v>
      </c>
      <c r="D53" s="27" t="s">
        <v>226</v>
      </c>
      <c r="E53" s="294"/>
      <c r="F53" s="290"/>
      <c r="G53" s="290"/>
      <c r="H53" s="294"/>
      <c r="I53" s="290"/>
      <c r="J53" s="290"/>
      <c r="K53" s="294"/>
      <c r="L53" s="290"/>
      <c r="M53" s="290"/>
      <c r="N53" s="294"/>
      <c r="O53" s="290"/>
      <c r="P53" s="290"/>
      <c r="Q53" s="294"/>
      <c r="R53" s="290"/>
      <c r="S53" s="290"/>
      <c r="T53" s="294"/>
      <c r="U53" s="290"/>
      <c r="V53" s="290"/>
      <c r="W53" s="49">
        <v>4</v>
      </c>
      <c r="X53" s="46">
        <v>30</v>
      </c>
      <c r="Y53" s="46">
        <v>70</v>
      </c>
      <c r="Z53" s="294"/>
      <c r="AA53" s="46"/>
      <c r="AB53" s="290"/>
      <c r="AC53" s="378"/>
      <c r="AD53" s="378"/>
      <c r="AE53" s="375"/>
    </row>
    <row r="54" spans="1:722" s="99" customFormat="1" ht="39" customHeight="1">
      <c r="A54" s="256" t="s">
        <v>228</v>
      </c>
      <c r="B54" s="25" t="s">
        <v>117</v>
      </c>
      <c r="C54" s="28" t="s">
        <v>119</v>
      </c>
      <c r="D54" s="27" t="s">
        <v>227</v>
      </c>
      <c r="E54" s="294"/>
      <c r="F54" s="290"/>
      <c r="G54" s="290"/>
      <c r="H54" s="294"/>
      <c r="I54" s="290"/>
      <c r="J54" s="290"/>
      <c r="K54" s="294"/>
      <c r="L54" s="290"/>
      <c r="M54" s="290"/>
      <c r="N54" s="294"/>
      <c r="O54" s="290"/>
      <c r="P54" s="290"/>
      <c r="Q54" s="294"/>
      <c r="R54" s="290"/>
      <c r="S54" s="290"/>
      <c r="T54" s="294"/>
      <c r="U54" s="290"/>
      <c r="V54" s="290"/>
      <c r="W54" s="294"/>
      <c r="X54" s="46"/>
      <c r="Y54" s="46"/>
      <c r="Z54" s="49">
        <v>4</v>
      </c>
      <c r="AA54" s="46">
        <v>30</v>
      </c>
      <c r="AB54" s="290">
        <v>70</v>
      </c>
      <c r="AC54" s="379"/>
      <c r="AD54" s="379"/>
      <c r="AE54" s="376"/>
    </row>
    <row r="55" spans="1:722" s="99" customFormat="1" ht="39" customHeight="1">
      <c r="A55" s="256" t="s">
        <v>86</v>
      </c>
      <c r="B55" s="25" t="s">
        <v>116</v>
      </c>
      <c r="C55" s="28" t="s">
        <v>120</v>
      </c>
      <c r="D55" s="27" t="s">
        <v>114</v>
      </c>
      <c r="E55" s="49">
        <v>1</v>
      </c>
      <c r="F55" s="290">
        <v>7</v>
      </c>
      <c r="G55" s="290">
        <v>18</v>
      </c>
      <c r="H55" s="294"/>
      <c r="I55" s="290"/>
      <c r="J55" s="290"/>
      <c r="K55" s="294"/>
      <c r="L55" s="290"/>
      <c r="M55" s="290"/>
      <c r="N55" s="294"/>
      <c r="O55" s="290"/>
      <c r="P55" s="290"/>
      <c r="Q55" s="294"/>
      <c r="R55" s="290"/>
      <c r="S55" s="290"/>
      <c r="T55" s="294"/>
      <c r="U55" s="290"/>
      <c r="V55" s="290"/>
      <c r="W55" s="294"/>
      <c r="X55" s="290"/>
      <c r="Y55" s="290"/>
      <c r="Z55" s="294"/>
      <c r="AA55" s="290"/>
      <c r="AB55" s="290"/>
      <c r="AC55" s="377">
        <f>SUM(F55,I56,L57,O58,R59,U60,X61,AA62)</f>
        <v>56</v>
      </c>
      <c r="AD55" s="377">
        <f>SUM(G55,J56,M57,P58,S59,V60,Y61,AB62)</f>
        <v>144</v>
      </c>
      <c r="AE55" s="374">
        <f>SUM(E55,H56,K57,N58,Q59,T60,W61,Z62,)</f>
        <v>8</v>
      </c>
    </row>
    <row r="56" spans="1:722" s="99" customFormat="1" ht="39" customHeight="1">
      <c r="A56" s="256" t="s">
        <v>87</v>
      </c>
      <c r="B56" s="25" t="s">
        <v>116</v>
      </c>
      <c r="C56" s="28" t="s">
        <v>120</v>
      </c>
      <c r="D56" s="27" t="s">
        <v>114</v>
      </c>
      <c r="E56" s="294"/>
      <c r="F56" s="290"/>
      <c r="G56" s="290"/>
      <c r="H56" s="49">
        <v>1</v>
      </c>
      <c r="I56" s="290">
        <v>7</v>
      </c>
      <c r="J56" s="290">
        <v>18</v>
      </c>
      <c r="K56" s="294"/>
      <c r="L56" s="290"/>
      <c r="M56" s="290"/>
      <c r="N56" s="294"/>
      <c r="O56" s="290"/>
      <c r="P56" s="290"/>
      <c r="Q56" s="294"/>
      <c r="R56" s="290"/>
      <c r="S56" s="290"/>
      <c r="T56" s="294"/>
      <c r="U56" s="290"/>
      <c r="V56" s="290"/>
      <c r="W56" s="294"/>
      <c r="X56" s="290"/>
      <c r="Y56" s="290"/>
      <c r="Z56" s="294"/>
      <c r="AA56" s="290"/>
      <c r="AB56" s="290"/>
      <c r="AC56" s="378"/>
      <c r="AD56" s="378"/>
      <c r="AE56" s="375"/>
    </row>
    <row r="57" spans="1:722" s="99" customFormat="1" ht="39" customHeight="1">
      <c r="A57" s="256" t="s">
        <v>88</v>
      </c>
      <c r="B57" s="25" t="s">
        <v>116</v>
      </c>
      <c r="C57" s="28" t="s">
        <v>120</v>
      </c>
      <c r="D57" s="27" t="s">
        <v>114</v>
      </c>
      <c r="E57" s="294"/>
      <c r="F57" s="290"/>
      <c r="G57" s="290"/>
      <c r="H57" s="294"/>
      <c r="I57" s="290"/>
      <c r="J57" s="290"/>
      <c r="K57" s="49">
        <v>1</v>
      </c>
      <c r="L57" s="290">
        <v>7</v>
      </c>
      <c r="M57" s="290">
        <v>18</v>
      </c>
      <c r="N57" s="294"/>
      <c r="O57" s="290"/>
      <c r="P57" s="290"/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378"/>
      <c r="AD57" s="378"/>
      <c r="AE57" s="375"/>
    </row>
    <row r="58" spans="1:722" s="99" customFormat="1" ht="39" customHeight="1">
      <c r="A58" s="256" t="s">
        <v>89</v>
      </c>
      <c r="B58" s="25" t="s">
        <v>116</v>
      </c>
      <c r="C58" s="28" t="s">
        <v>120</v>
      </c>
      <c r="D58" s="27" t="s">
        <v>114</v>
      </c>
      <c r="E58" s="294"/>
      <c r="F58" s="290"/>
      <c r="G58" s="290"/>
      <c r="H58" s="294"/>
      <c r="I58" s="290"/>
      <c r="J58" s="290"/>
      <c r="K58" s="294"/>
      <c r="L58" s="290"/>
      <c r="M58" s="290"/>
      <c r="N58" s="49">
        <v>1</v>
      </c>
      <c r="O58" s="290">
        <v>7</v>
      </c>
      <c r="P58" s="290">
        <v>18</v>
      </c>
      <c r="Q58" s="294"/>
      <c r="R58" s="290"/>
      <c r="S58" s="290"/>
      <c r="T58" s="294"/>
      <c r="U58" s="290"/>
      <c r="V58" s="290"/>
      <c r="W58" s="294"/>
      <c r="X58" s="290"/>
      <c r="Y58" s="290"/>
      <c r="Z58" s="294"/>
      <c r="AA58" s="290"/>
      <c r="AB58" s="290"/>
      <c r="AC58" s="378"/>
      <c r="AD58" s="378"/>
      <c r="AE58" s="375"/>
    </row>
    <row r="59" spans="1:722" s="99" customFormat="1" ht="39" customHeight="1">
      <c r="A59" s="256" t="s">
        <v>90</v>
      </c>
      <c r="B59" s="25" t="s">
        <v>116</v>
      </c>
      <c r="C59" s="28" t="s">
        <v>120</v>
      </c>
      <c r="D59" s="27" t="s">
        <v>114</v>
      </c>
      <c r="E59" s="294"/>
      <c r="F59" s="290"/>
      <c r="G59" s="290"/>
      <c r="H59" s="294"/>
      <c r="I59" s="290"/>
      <c r="J59" s="290"/>
      <c r="K59" s="294"/>
      <c r="L59" s="290"/>
      <c r="M59" s="290"/>
      <c r="N59" s="294"/>
      <c r="O59" s="290"/>
      <c r="P59" s="290"/>
      <c r="Q59" s="49">
        <v>1</v>
      </c>
      <c r="R59" s="290">
        <v>7</v>
      </c>
      <c r="S59" s="290">
        <v>18</v>
      </c>
      <c r="T59" s="294"/>
      <c r="U59" s="290"/>
      <c r="V59" s="290"/>
      <c r="W59" s="294"/>
      <c r="X59" s="290"/>
      <c r="Y59" s="290"/>
      <c r="Z59" s="294"/>
      <c r="AA59" s="290"/>
      <c r="AB59" s="290"/>
      <c r="AC59" s="378"/>
      <c r="AD59" s="378"/>
      <c r="AE59" s="375"/>
    </row>
    <row r="60" spans="1:722" s="99" customFormat="1" ht="39" customHeight="1">
      <c r="A60" s="256" t="s">
        <v>91</v>
      </c>
      <c r="B60" s="25" t="s">
        <v>116</v>
      </c>
      <c r="C60" s="28" t="s">
        <v>120</v>
      </c>
      <c r="D60" s="27" t="s">
        <v>114</v>
      </c>
      <c r="E60" s="294"/>
      <c r="F60" s="290"/>
      <c r="G60" s="290"/>
      <c r="H60" s="294"/>
      <c r="I60" s="290"/>
      <c r="J60" s="290"/>
      <c r="K60" s="294"/>
      <c r="L60" s="290"/>
      <c r="M60" s="290"/>
      <c r="N60" s="294"/>
      <c r="O60" s="290"/>
      <c r="P60" s="290"/>
      <c r="Q60" s="294"/>
      <c r="R60" s="290"/>
      <c r="S60" s="290"/>
      <c r="T60" s="49">
        <v>1</v>
      </c>
      <c r="U60" s="290">
        <v>7</v>
      </c>
      <c r="V60" s="290">
        <v>18</v>
      </c>
      <c r="W60" s="294"/>
      <c r="X60" s="290"/>
      <c r="Y60" s="290"/>
      <c r="Z60" s="294"/>
      <c r="AA60" s="290"/>
      <c r="AB60" s="290"/>
      <c r="AC60" s="378"/>
      <c r="AD60" s="378"/>
      <c r="AE60" s="375"/>
    </row>
    <row r="61" spans="1:722" s="99" customFormat="1" ht="39" customHeight="1">
      <c r="A61" s="256" t="s">
        <v>92</v>
      </c>
      <c r="B61" s="25" t="s">
        <v>116</v>
      </c>
      <c r="C61" s="28" t="s">
        <v>120</v>
      </c>
      <c r="D61" s="27" t="s">
        <v>114</v>
      </c>
      <c r="E61" s="294"/>
      <c r="F61" s="290"/>
      <c r="G61" s="290"/>
      <c r="H61" s="294"/>
      <c r="I61" s="290"/>
      <c r="J61" s="290"/>
      <c r="K61" s="294"/>
      <c r="L61" s="290"/>
      <c r="M61" s="290"/>
      <c r="N61" s="294"/>
      <c r="O61" s="290"/>
      <c r="P61" s="290"/>
      <c r="Q61" s="294"/>
      <c r="R61" s="290"/>
      <c r="S61" s="290"/>
      <c r="T61" s="294"/>
      <c r="U61" s="290"/>
      <c r="V61" s="290"/>
      <c r="W61" s="49">
        <v>1</v>
      </c>
      <c r="X61" s="290">
        <v>7</v>
      </c>
      <c r="Y61" s="290">
        <v>18</v>
      </c>
      <c r="Z61" s="294"/>
      <c r="AA61" s="290"/>
      <c r="AB61" s="290"/>
      <c r="AC61" s="378"/>
      <c r="AD61" s="378"/>
      <c r="AE61" s="375"/>
    </row>
    <row r="62" spans="1:722" s="99" customFormat="1" ht="39" customHeight="1">
      <c r="A62" s="256" t="s">
        <v>93</v>
      </c>
      <c r="B62" s="25" t="s">
        <v>116</v>
      </c>
      <c r="C62" s="28" t="s">
        <v>120</v>
      </c>
      <c r="D62" s="27" t="s">
        <v>114</v>
      </c>
      <c r="E62" s="294"/>
      <c r="F62" s="290"/>
      <c r="G62" s="290"/>
      <c r="H62" s="294"/>
      <c r="I62" s="290"/>
      <c r="J62" s="290"/>
      <c r="K62" s="294"/>
      <c r="L62" s="290"/>
      <c r="M62" s="290"/>
      <c r="N62" s="294"/>
      <c r="O62" s="290"/>
      <c r="P62" s="290"/>
      <c r="Q62" s="294"/>
      <c r="R62" s="290"/>
      <c r="S62" s="290"/>
      <c r="T62" s="294"/>
      <c r="U62" s="290"/>
      <c r="V62" s="290"/>
      <c r="W62" s="294"/>
      <c r="X62" s="290"/>
      <c r="Y62" s="290"/>
      <c r="Z62" s="49">
        <v>1</v>
      </c>
      <c r="AA62" s="46">
        <v>7</v>
      </c>
      <c r="AB62" s="46">
        <v>18</v>
      </c>
      <c r="AC62" s="379"/>
      <c r="AD62" s="379"/>
      <c r="AE62" s="376"/>
    </row>
    <row r="63" spans="1:722" s="99" customFormat="1" ht="39" customHeight="1">
      <c r="A63" s="258" t="s">
        <v>44</v>
      </c>
      <c r="B63" s="24" t="s">
        <v>116</v>
      </c>
      <c r="C63" s="28" t="s">
        <v>247</v>
      </c>
      <c r="D63" s="27" t="s">
        <v>114</v>
      </c>
      <c r="E63" s="294"/>
      <c r="F63" s="290"/>
      <c r="G63" s="290"/>
      <c r="H63" s="294"/>
      <c r="I63" s="290"/>
      <c r="J63" s="290"/>
      <c r="K63" s="294"/>
      <c r="L63" s="290"/>
      <c r="M63" s="290"/>
      <c r="N63" s="294"/>
      <c r="O63" s="290"/>
      <c r="P63" s="290"/>
      <c r="Q63" s="49">
        <v>2</v>
      </c>
      <c r="R63" s="290">
        <v>15</v>
      </c>
      <c r="S63" s="290">
        <v>35</v>
      </c>
      <c r="T63" s="294"/>
      <c r="U63" s="290"/>
      <c r="V63" s="290"/>
      <c r="W63" s="294"/>
      <c r="X63" s="290"/>
      <c r="Y63" s="290"/>
      <c r="Z63" s="294"/>
      <c r="AA63" s="290"/>
      <c r="AB63" s="290"/>
      <c r="AC63" s="290">
        <f>SUM(R63)</f>
        <v>15</v>
      </c>
      <c r="AD63" s="290">
        <f>SUM(S63)</f>
        <v>35</v>
      </c>
      <c r="AE63" s="49">
        <f>SUM(Q63)</f>
        <v>2</v>
      </c>
    </row>
    <row r="64" spans="1:722" s="111" customFormat="1" ht="39" customHeight="1">
      <c r="A64" s="383" t="s">
        <v>47</v>
      </c>
      <c r="B64" s="384"/>
      <c r="C64" s="384"/>
      <c r="D64" s="384"/>
      <c r="E64" s="455">
        <f>SUM(AE65:AE94)</f>
        <v>62</v>
      </c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6"/>
      <c r="AA64" s="456"/>
      <c r="AB64" s="456"/>
      <c r="AC64" s="456"/>
      <c r="AD64" s="456"/>
      <c r="AE64" s="473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  <c r="FE64" s="105"/>
      <c r="FF64" s="105"/>
      <c r="FG64" s="105"/>
      <c r="FH64" s="105"/>
      <c r="FI64" s="105"/>
      <c r="FJ64" s="105"/>
      <c r="FK64" s="105"/>
      <c r="FL64" s="105"/>
      <c r="FM64" s="105"/>
      <c r="FN64" s="105"/>
      <c r="FO64" s="105"/>
      <c r="FP64" s="105"/>
      <c r="FQ64" s="105"/>
      <c r="FR64" s="105"/>
      <c r="FS64" s="105"/>
      <c r="FT64" s="105"/>
      <c r="FU64" s="105"/>
      <c r="FV64" s="105"/>
      <c r="FW64" s="105"/>
      <c r="FX64" s="105"/>
      <c r="FY64" s="105"/>
      <c r="FZ64" s="105"/>
      <c r="GA64" s="105"/>
      <c r="GB64" s="105"/>
      <c r="GC64" s="105"/>
      <c r="GD64" s="105"/>
      <c r="GE64" s="105"/>
      <c r="GF64" s="105"/>
      <c r="GG64" s="105"/>
      <c r="GH64" s="105"/>
      <c r="GI64" s="105"/>
      <c r="GJ64" s="105"/>
      <c r="GK64" s="105"/>
      <c r="GL64" s="105"/>
      <c r="GM64" s="105"/>
      <c r="GN64" s="105"/>
      <c r="GO64" s="105"/>
      <c r="GP64" s="105"/>
      <c r="GQ64" s="105"/>
      <c r="GR64" s="105"/>
      <c r="GS64" s="105"/>
      <c r="GT64" s="105"/>
      <c r="GU64" s="105"/>
      <c r="GV64" s="105"/>
      <c r="GW64" s="105"/>
      <c r="GX64" s="105"/>
      <c r="GY64" s="105"/>
      <c r="GZ64" s="105"/>
      <c r="HA64" s="105"/>
      <c r="HB64" s="105"/>
      <c r="HC64" s="105"/>
      <c r="HD64" s="105"/>
      <c r="HE64" s="105"/>
      <c r="HF64" s="105"/>
      <c r="HG64" s="105"/>
      <c r="HH64" s="105"/>
      <c r="HI64" s="105"/>
      <c r="HJ64" s="105"/>
      <c r="HK64" s="105"/>
      <c r="HL64" s="105"/>
      <c r="HM64" s="105"/>
      <c r="HN64" s="105"/>
      <c r="HO64" s="105"/>
      <c r="HP64" s="105"/>
      <c r="HQ64" s="105"/>
      <c r="HR64" s="105"/>
      <c r="HS64" s="105"/>
      <c r="HT64" s="105"/>
      <c r="HU64" s="105"/>
      <c r="HV64" s="105"/>
      <c r="HW64" s="105"/>
      <c r="HX64" s="105"/>
      <c r="HY64" s="105"/>
      <c r="HZ64" s="105"/>
      <c r="IA64" s="105"/>
      <c r="IB64" s="105"/>
      <c r="IC64" s="105"/>
      <c r="ID64" s="105"/>
      <c r="IE64" s="105"/>
      <c r="IF64" s="105"/>
      <c r="IG64" s="105"/>
      <c r="IH64" s="105"/>
      <c r="II64" s="105"/>
      <c r="IJ64" s="105"/>
      <c r="IK64" s="105"/>
      <c r="IL64" s="105"/>
      <c r="IM64" s="105"/>
      <c r="IN64" s="105"/>
      <c r="IO64" s="105"/>
      <c r="IP64" s="105"/>
      <c r="IQ64" s="105"/>
      <c r="IR64" s="105"/>
      <c r="IS64" s="105"/>
      <c r="IT64" s="105"/>
      <c r="IU64" s="105"/>
      <c r="IV64" s="105"/>
      <c r="IW64" s="105"/>
      <c r="IX64" s="105"/>
      <c r="IY64" s="105"/>
      <c r="IZ64" s="105"/>
      <c r="JA64" s="105"/>
      <c r="JB64" s="105"/>
      <c r="JC64" s="105"/>
      <c r="JD64" s="105"/>
      <c r="JE64" s="105"/>
      <c r="JF64" s="105"/>
      <c r="JG64" s="105"/>
      <c r="JH64" s="105"/>
      <c r="JI64" s="105"/>
      <c r="JJ64" s="105"/>
      <c r="JK64" s="105"/>
      <c r="JL64" s="105"/>
      <c r="JM64" s="105"/>
      <c r="JN64" s="105"/>
      <c r="JO64" s="105"/>
      <c r="JP64" s="105"/>
      <c r="JQ64" s="105"/>
      <c r="JR64" s="105"/>
      <c r="JS64" s="105"/>
      <c r="JT64" s="105"/>
      <c r="JU64" s="105"/>
      <c r="JV64" s="105"/>
      <c r="JW64" s="105"/>
      <c r="JX64" s="105"/>
      <c r="JY64" s="105"/>
      <c r="JZ64" s="105"/>
      <c r="KA64" s="105"/>
      <c r="KB64" s="105"/>
      <c r="KC64" s="105"/>
      <c r="KD64" s="105"/>
      <c r="KE64" s="105"/>
      <c r="KF64" s="105"/>
      <c r="KG64" s="105"/>
      <c r="KH64" s="105"/>
      <c r="KI64" s="105"/>
      <c r="KJ64" s="105"/>
      <c r="KK64" s="105"/>
      <c r="KL64" s="105"/>
      <c r="KM64" s="105"/>
      <c r="KN64" s="105"/>
      <c r="KO64" s="105"/>
      <c r="KP64" s="105"/>
      <c r="KQ64" s="105"/>
      <c r="KR64" s="105"/>
      <c r="KS64" s="105"/>
      <c r="KT64" s="105"/>
      <c r="KU64" s="105"/>
      <c r="KV64" s="105"/>
      <c r="KW64" s="105"/>
      <c r="KX64" s="105"/>
      <c r="KY64" s="105"/>
      <c r="KZ64" s="105"/>
      <c r="LA64" s="105"/>
      <c r="LB64" s="105"/>
      <c r="LC64" s="105"/>
      <c r="LD64" s="105"/>
      <c r="LE64" s="105"/>
      <c r="LF64" s="105"/>
      <c r="LG64" s="105"/>
      <c r="LH64" s="105"/>
      <c r="LI64" s="105"/>
      <c r="LJ64" s="105"/>
      <c r="LK64" s="105"/>
      <c r="LL64" s="105"/>
      <c r="LM64" s="105"/>
      <c r="LN64" s="105"/>
      <c r="LO64" s="105"/>
      <c r="LP64" s="105"/>
      <c r="LQ64" s="105"/>
      <c r="LR64" s="105"/>
      <c r="LS64" s="105"/>
      <c r="LT64" s="105"/>
      <c r="LU64" s="105"/>
      <c r="LV64" s="105"/>
      <c r="LW64" s="105"/>
      <c r="LX64" s="105"/>
      <c r="LY64" s="105"/>
      <c r="LZ64" s="105"/>
      <c r="MA64" s="105"/>
      <c r="MB64" s="105"/>
      <c r="MC64" s="105"/>
      <c r="MD64" s="105"/>
      <c r="ME64" s="105"/>
      <c r="MF64" s="105"/>
      <c r="MG64" s="105"/>
      <c r="MH64" s="105"/>
      <c r="MI64" s="105"/>
      <c r="MJ64" s="105"/>
      <c r="MK64" s="105"/>
      <c r="ML64" s="105"/>
      <c r="MM64" s="105"/>
      <c r="MN64" s="105"/>
      <c r="MO64" s="105"/>
      <c r="MP64" s="105"/>
      <c r="MQ64" s="105"/>
      <c r="MR64" s="105"/>
      <c r="MS64" s="105"/>
      <c r="MT64" s="105"/>
      <c r="MU64" s="105"/>
      <c r="MV64" s="105"/>
      <c r="MW64" s="105"/>
      <c r="MX64" s="105"/>
      <c r="MY64" s="105"/>
      <c r="MZ64" s="105"/>
      <c r="NA64" s="105"/>
      <c r="NB64" s="105"/>
      <c r="NC64" s="105"/>
      <c r="ND64" s="105"/>
      <c r="NE64" s="105"/>
      <c r="NF64" s="105"/>
      <c r="NG64" s="105"/>
      <c r="NH64" s="105"/>
      <c r="NI64" s="105"/>
      <c r="NJ64" s="105"/>
      <c r="NK64" s="105"/>
      <c r="NL64" s="105"/>
      <c r="NM64" s="105"/>
      <c r="NN64" s="105"/>
      <c r="NO64" s="105"/>
      <c r="NP64" s="105"/>
      <c r="NQ64" s="105"/>
      <c r="NR64" s="105"/>
      <c r="NS64" s="105"/>
      <c r="NT64" s="105"/>
      <c r="NU64" s="105"/>
      <c r="NV64" s="105"/>
      <c r="NW64" s="105"/>
      <c r="NX64" s="105"/>
      <c r="NY64" s="105"/>
      <c r="NZ64" s="105"/>
      <c r="OA64" s="105"/>
      <c r="OB64" s="105"/>
      <c r="OC64" s="105"/>
      <c r="OD64" s="105"/>
      <c r="OE64" s="105"/>
      <c r="OF64" s="105"/>
      <c r="OG64" s="105"/>
      <c r="OH64" s="105"/>
      <c r="OI64" s="105"/>
      <c r="OJ64" s="105"/>
      <c r="OK64" s="105"/>
      <c r="OL64" s="105"/>
      <c r="OM64" s="105"/>
      <c r="ON64" s="105"/>
      <c r="OO64" s="105"/>
      <c r="OP64" s="105"/>
      <c r="OQ64" s="105"/>
      <c r="OR64" s="105"/>
      <c r="OS64" s="105"/>
      <c r="OT64" s="105"/>
      <c r="OU64" s="105"/>
      <c r="OV64" s="105"/>
      <c r="OW64" s="105"/>
      <c r="OX64" s="105"/>
      <c r="OY64" s="105"/>
      <c r="OZ64" s="105"/>
      <c r="PA64" s="105"/>
      <c r="PB64" s="105"/>
      <c r="PC64" s="105"/>
      <c r="PD64" s="105"/>
      <c r="PE64" s="105"/>
      <c r="PF64" s="105"/>
      <c r="PG64" s="105"/>
      <c r="PH64" s="105"/>
      <c r="PI64" s="105"/>
      <c r="PJ64" s="105"/>
      <c r="PK64" s="105"/>
      <c r="PL64" s="105"/>
      <c r="PM64" s="105"/>
      <c r="PN64" s="105"/>
      <c r="PO64" s="105"/>
      <c r="PP64" s="105"/>
      <c r="PQ64" s="105"/>
      <c r="PR64" s="105"/>
      <c r="PS64" s="105"/>
      <c r="PT64" s="105"/>
      <c r="PU64" s="105"/>
      <c r="PV64" s="105"/>
      <c r="PW64" s="105"/>
      <c r="PX64" s="105"/>
      <c r="PY64" s="105"/>
      <c r="PZ64" s="105"/>
      <c r="QA64" s="105"/>
      <c r="QB64" s="105"/>
      <c r="QC64" s="105"/>
      <c r="QD64" s="105"/>
      <c r="QE64" s="105"/>
      <c r="QF64" s="105"/>
      <c r="QG64" s="105"/>
      <c r="QH64" s="105"/>
      <c r="QI64" s="105"/>
      <c r="QJ64" s="105"/>
      <c r="QK64" s="105"/>
      <c r="QL64" s="105"/>
      <c r="QM64" s="105"/>
      <c r="QN64" s="105"/>
      <c r="QO64" s="105"/>
      <c r="QP64" s="105"/>
      <c r="QQ64" s="105"/>
      <c r="QR64" s="105"/>
      <c r="QS64" s="105"/>
      <c r="QT64" s="105"/>
      <c r="QU64" s="105"/>
      <c r="QV64" s="105"/>
      <c r="QW64" s="105"/>
      <c r="QX64" s="105"/>
      <c r="QY64" s="105"/>
      <c r="QZ64" s="105"/>
      <c r="RA64" s="105"/>
      <c r="RB64" s="105"/>
      <c r="RC64" s="105"/>
      <c r="RD64" s="105"/>
      <c r="RE64" s="105"/>
      <c r="RF64" s="105"/>
      <c r="RG64" s="105"/>
      <c r="RH64" s="105"/>
      <c r="RI64" s="105"/>
      <c r="RJ64" s="105"/>
      <c r="RK64" s="105"/>
      <c r="RL64" s="105"/>
      <c r="RM64" s="105"/>
      <c r="RN64" s="105"/>
      <c r="RO64" s="105"/>
      <c r="RP64" s="105"/>
      <c r="RQ64" s="105"/>
      <c r="RR64" s="105"/>
      <c r="RS64" s="105"/>
      <c r="RT64" s="105"/>
      <c r="RU64" s="105"/>
      <c r="RV64" s="105"/>
      <c r="RW64" s="105"/>
      <c r="RX64" s="105"/>
      <c r="RY64" s="105"/>
      <c r="RZ64" s="105"/>
      <c r="SA64" s="105"/>
      <c r="SB64" s="105"/>
      <c r="SC64" s="105"/>
      <c r="SD64" s="105"/>
      <c r="SE64" s="105"/>
      <c r="SF64" s="105"/>
      <c r="SG64" s="105"/>
      <c r="SH64" s="105"/>
      <c r="SI64" s="105"/>
      <c r="SJ64" s="105"/>
      <c r="SK64" s="105"/>
      <c r="SL64" s="105"/>
      <c r="SM64" s="105"/>
      <c r="SN64" s="105"/>
      <c r="SO64" s="105"/>
      <c r="SP64" s="105"/>
      <c r="SQ64" s="105"/>
      <c r="SR64" s="105"/>
      <c r="SS64" s="105"/>
      <c r="ST64" s="105"/>
      <c r="SU64" s="105"/>
      <c r="SV64" s="105"/>
      <c r="SW64" s="105"/>
      <c r="SX64" s="105"/>
      <c r="SY64" s="105"/>
      <c r="SZ64" s="105"/>
      <c r="TA64" s="105"/>
      <c r="TB64" s="105"/>
      <c r="TC64" s="105"/>
      <c r="TD64" s="105"/>
      <c r="TE64" s="105"/>
      <c r="TF64" s="105"/>
      <c r="TG64" s="105"/>
      <c r="TH64" s="105"/>
      <c r="TI64" s="105"/>
      <c r="TJ64" s="105"/>
      <c r="TK64" s="105"/>
      <c r="TL64" s="105"/>
      <c r="TM64" s="105"/>
      <c r="TN64" s="105"/>
      <c r="TO64" s="105"/>
      <c r="TP64" s="105"/>
      <c r="TQ64" s="105"/>
      <c r="TR64" s="105"/>
      <c r="TS64" s="105"/>
      <c r="TT64" s="105"/>
      <c r="TU64" s="105"/>
      <c r="TV64" s="105"/>
      <c r="TW64" s="105"/>
      <c r="TX64" s="105"/>
      <c r="TY64" s="105"/>
      <c r="TZ64" s="105"/>
      <c r="UA64" s="105"/>
      <c r="UB64" s="105"/>
      <c r="UC64" s="105"/>
      <c r="UD64" s="105"/>
      <c r="UE64" s="105"/>
      <c r="UF64" s="105"/>
      <c r="UG64" s="105"/>
      <c r="UH64" s="105"/>
      <c r="UI64" s="105"/>
      <c r="UJ64" s="105"/>
      <c r="UK64" s="105"/>
      <c r="UL64" s="105"/>
      <c r="UM64" s="105"/>
      <c r="UN64" s="105"/>
      <c r="UO64" s="105"/>
      <c r="UP64" s="105"/>
      <c r="UQ64" s="105"/>
      <c r="UR64" s="105"/>
      <c r="US64" s="105"/>
      <c r="UT64" s="105"/>
      <c r="UU64" s="105"/>
      <c r="UV64" s="105"/>
      <c r="UW64" s="105"/>
      <c r="UX64" s="105"/>
      <c r="UY64" s="105"/>
      <c r="UZ64" s="105"/>
      <c r="VA64" s="105"/>
      <c r="VB64" s="105"/>
      <c r="VC64" s="105"/>
      <c r="VD64" s="105"/>
      <c r="VE64" s="105"/>
      <c r="VF64" s="105"/>
      <c r="VG64" s="105"/>
      <c r="VH64" s="105"/>
      <c r="VI64" s="105"/>
      <c r="VJ64" s="105"/>
      <c r="VK64" s="105"/>
      <c r="VL64" s="105"/>
      <c r="VM64" s="105"/>
      <c r="VN64" s="105"/>
      <c r="VO64" s="105"/>
      <c r="VP64" s="105"/>
      <c r="VQ64" s="105"/>
      <c r="VR64" s="105"/>
      <c r="VS64" s="105"/>
      <c r="VT64" s="105"/>
      <c r="VU64" s="105"/>
      <c r="VV64" s="105"/>
      <c r="VW64" s="105"/>
      <c r="VX64" s="105"/>
      <c r="VY64" s="105"/>
      <c r="VZ64" s="105"/>
      <c r="WA64" s="105"/>
      <c r="WB64" s="105"/>
      <c r="WC64" s="105"/>
      <c r="WD64" s="105"/>
      <c r="WE64" s="105"/>
      <c r="WF64" s="105"/>
      <c r="WG64" s="105"/>
      <c r="WH64" s="105"/>
      <c r="WI64" s="105"/>
      <c r="WJ64" s="105"/>
      <c r="WK64" s="105"/>
      <c r="WL64" s="105"/>
      <c r="WM64" s="105"/>
      <c r="WN64" s="105"/>
      <c r="WO64" s="105"/>
      <c r="WP64" s="105"/>
      <c r="WQ64" s="105"/>
      <c r="WR64" s="105"/>
      <c r="WS64" s="105"/>
      <c r="WT64" s="105"/>
      <c r="WU64" s="105"/>
      <c r="WV64" s="105"/>
      <c r="WW64" s="105"/>
      <c r="WX64" s="105"/>
      <c r="WY64" s="105"/>
      <c r="WZ64" s="105"/>
      <c r="XA64" s="105"/>
      <c r="XB64" s="105"/>
      <c r="XC64" s="105"/>
      <c r="XD64" s="105"/>
      <c r="XE64" s="105"/>
      <c r="XF64" s="105"/>
      <c r="XG64" s="105"/>
      <c r="XH64" s="105"/>
      <c r="XI64" s="105"/>
      <c r="XJ64" s="105"/>
      <c r="XK64" s="105"/>
      <c r="XL64" s="105"/>
      <c r="XM64" s="105"/>
      <c r="XN64" s="105"/>
      <c r="XO64" s="105"/>
      <c r="XP64" s="105"/>
      <c r="XQ64" s="105"/>
      <c r="XR64" s="105"/>
      <c r="XS64" s="105"/>
      <c r="XT64" s="105"/>
      <c r="XU64" s="105"/>
      <c r="XV64" s="105"/>
      <c r="XW64" s="105"/>
      <c r="XX64" s="105"/>
      <c r="XY64" s="105"/>
      <c r="XZ64" s="105"/>
      <c r="YA64" s="105"/>
      <c r="YB64" s="105"/>
      <c r="YC64" s="105"/>
      <c r="YD64" s="105"/>
      <c r="YE64" s="105"/>
      <c r="YF64" s="105"/>
      <c r="YG64" s="105"/>
      <c r="YH64" s="105"/>
      <c r="YI64" s="105"/>
      <c r="YJ64" s="105"/>
      <c r="YK64" s="105"/>
      <c r="YL64" s="105"/>
      <c r="YM64" s="105"/>
      <c r="YN64" s="105"/>
      <c r="YO64" s="105"/>
      <c r="YP64" s="105"/>
      <c r="YQ64" s="105"/>
      <c r="YR64" s="105"/>
      <c r="YS64" s="105"/>
      <c r="YT64" s="105"/>
      <c r="YU64" s="105"/>
      <c r="YV64" s="105"/>
      <c r="YW64" s="105"/>
      <c r="YX64" s="105"/>
      <c r="YY64" s="105"/>
      <c r="YZ64" s="105"/>
      <c r="ZA64" s="105"/>
      <c r="ZB64" s="105"/>
      <c r="ZC64" s="105"/>
      <c r="ZD64" s="105"/>
      <c r="ZE64" s="105"/>
      <c r="ZF64" s="105"/>
      <c r="ZG64" s="105"/>
      <c r="ZH64" s="105"/>
      <c r="ZI64" s="105"/>
      <c r="ZJ64" s="105"/>
      <c r="ZK64" s="105"/>
      <c r="ZL64" s="105"/>
      <c r="ZM64" s="105"/>
      <c r="ZN64" s="105"/>
      <c r="ZO64" s="105"/>
      <c r="ZP64" s="105"/>
      <c r="ZQ64" s="105"/>
      <c r="ZR64" s="105"/>
      <c r="ZS64" s="105"/>
      <c r="ZT64" s="105"/>
      <c r="ZU64" s="105"/>
      <c r="ZV64" s="105"/>
      <c r="ZW64" s="105"/>
      <c r="ZX64" s="105"/>
      <c r="ZY64" s="105"/>
      <c r="ZZ64" s="105"/>
      <c r="AAA64" s="105"/>
      <c r="AAB64" s="105"/>
      <c r="AAC64" s="105"/>
      <c r="AAD64" s="105"/>
      <c r="AAE64" s="105"/>
      <c r="AAF64" s="105"/>
      <c r="AAG64" s="105"/>
      <c r="AAH64" s="105"/>
      <c r="AAI64" s="105"/>
      <c r="AAJ64" s="105"/>
      <c r="AAK64" s="105"/>
      <c r="AAL64" s="105"/>
      <c r="AAM64" s="105"/>
      <c r="AAN64" s="105"/>
      <c r="AAO64" s="105"/>
      <c r="AAP64" s="105"/>
      <c r="AAQ64" s="105"/>
      <c r="AAR64" s="105"/>
      <c r="AAS64" s="105"/>
      <c r="AAT64" s="105"/>
    </row>
    <row r="65" spans="1:31" s="99" customFormat="1" ht="39" customHeight="1">
      <c r="A65" s="258" t="s">
        <v>97</v>
      </c>
      <c r="B65" s="24" t="s">
        <v>116</v>
      </c>
      <c r="C65" s="28" t="s">
        <v>119</v>
      </c>
      <c r="D65" s="27" t="s">
        <v>114</v>
      </c>
      <c r="E65" s="49">
        <v>2</v>
      </c>
      <c r="F65" s="46">
        <v>22.5</v>
      </c>
      <c r="G65" s="46">
        <v>27.5</v>
      </c>
      <c r="H65" s="294"/>
      <c r="I65" s="46"/>
      <c r="J65" s="46"/>
      <c r="K65" s="294"/>
      <c r="L65" s="46"/>
      <c r="M65" s="46"/>
      <c r="N65" s="294"/>
      <c r="O65" s="46"/>
      <c r="P65" s="46"/>
      <c r="Q65" s="294"/>
      <c r="R65" s="46"/>
      <c r="S65" s="46"/>
      <c r="T65" s="294"/>
      <c r="U65" s="46"/>
      <c r="V65" s="46"/>
      <c r="W65" s="294"/>
      <c r="X65" s="46"/>
      <c r="Y65" s="46"/>
      <c r="Z65" s="294"/>
      <c r="AA65" s="46"/>
      <c r="AB65" s="46"/>
      <c r="AC65" s="516">
        <f>SUM(F65,I66,L67,O68)</f>
        <v>90</v>
      </c>
      <c r="AD65" s="466">
        <f>SUM(G65,J66,M67,P68)</f>
        <v>110</v>
      </c>
      <c r="AE65" s="374">
        <f>SUM(E65,H66,K67,N68)</f>
        <v>8</v>
      </c>
    </row>
    <row r="66" spans="1:31" s="99" customFormat="1" ht="39" customHeight="1">
      <c r="A66" s="258" t="s">
        <v>98</v>
      </c>
      <c r="B66" s="24" t="s">
        <v>116</v>
      </c>
      <c r="C66" s="28" t="s">
        <v>119</v>
      </c>
      <c r="D66" s="27" t="s">
        <v>97</v>
      </c>
      <c r="E66" s="294"/>
      <c r="F66" s="46"/>
      <c r="G66" s="46"/>
      <c r="H66" s="49">
        <v>2</v>
      </c>
      <c r="I66" s="46">
        <v>22.5</v>
      </c>
      <c r="J66" s="46">
        <v>27.5</v>
      </c>
      <c r="K66" s="294"/>
      <c r="L66" s="46"/>
      <c r="M66" s="46"/>
      <c r="N66" s="294"/>
      <c r="O66" s="46"/>
      <c r="P66" s="46"/>
      <c r="Q66" s="294"/>
      <c r="R66" s="46"/>
      <c r="S66" s="46"/>
      <c r="T66" s="294"/>
      <c r="U66" s="46"/>
      <c r="V66" s="46"/>
      <c r="W66" s="294"/>
      <c r="X66" s="46"/>
      <c r="Y66" s="46"/>
      <c r="Z66" s="294"/>
      <c r="AA66" s="46"/>
      <c r="AB66" s="46"/>
      <c r="AC66" s="517"/>
      <c r="AD66" s="491"/>
      <c r="AE66" s="375"/>
    </row>
    <row r="67" spans="1:31" s="99" customFormat="1" ht="39" customHeight="1">
      <c r="A67" s="258" t="s">
        <v>99</v>
      </c>
      <c r="B67" s="24" t="s">
        <v>116</v>
      </c>
      <c r="C67" s="28" t="s">
        <v>119</v>
      </c>
      <c r="D67" s="27" t="s">
        <v>98</v>
      </c>
      <c r="E67" s="294"/>
      <c r="F67" s="46"/>
      <c r="G67" s="46"/>
      <c r="H67" s="294"/>
      <c r="I67" s="46"/>
      <c r="J67" s="46"/>
      <c r="K67" s="49">
        <v>2</v>
      </c>
      <c r="L67" s="46">
        <v>22.5</v>
      </c>
      <c r="M67" s="46">
        <v>27.5</v>
      </c>
      <c r="N67" s="294"/>
      <c r="O67" s="46"/>
      <c r="P67" s="46"/>
      <c r="Q67" s="294"/>
      <c r="R67" s="46"/>
      <c r="S67" s="46"/>
      <c r="T67" s="294"/>
      <c r="U67" s="46"/>
      <c r="V67" s="46"/>
      <c r="W67" s="294"/>
      <c r="X67" s="46"/>
      <c r="Y67" s="46"/>
      <c r="Z67" s="294"/>
      <c r="AA67" s="46"/>
      <c r="AB67" s="46"/>
      <c r="AC67" s="517"/>
      <c r="AD67" s="491"/>
      <c r="AE67" s="375"/>
    </row>
    <row r="68" spans="1:31" s="99" customFormat="1" ht="39" customHeight="1">
      <c r="A68" s="258" t="s">
        <v>229</v>
      </c>
      <c r="B68" s="24" t="s">
        <v>116</v>
      </c>
      <c r="C68" s="28" t="s">
        <v>119</v>
      </c>
      <c r="D68" s="27" t="s">
        <v>99</v>
      </c>
      <c r="E68" s="294"/>
      <c r="F68" s="46"/>
      <c r="G68" s="46"/>
      <c r="H68" s="294"/>
      <c r="I68" s="46"/>
      <c r="J68" s="46"/>
      <c r="K68" s="294"/>
      <c r="L68" s="46"/>
      <c r="M68" s="46"/>
      <c r="N68" s="49">
        <v>2</v>
      </c>
      <c r="O68" s="46">
        <v>22.5</v>
      </c>
      <c r="P68" s="46">
        <v>27.5</v>
      </c>
      <c r="Q68" s="294"/>
      <c r="R68" s="46"/>
      <c r="S68" s="46"/>
      <c r="T68" s="294"/>
      <c r="U68" s="46"/>
      <c r="V68" s="46"/>
      <c r="W68" s="294"/>
      <c r="X68" s="46"/>
      <c r="Y68" s="46"/>
      <c r="Z68" s="294"/>
      <c r="AA68" s="46"/>
      <c r="AB68" s="46"/>
      <c r="AC68" s="518"/>
      <c r="AD68" s="467"/>
      <c r="AE68" s="376"/>
    </row>
    <row r="69" spans="1:31" s="99" customFormat="1" ht="39" customHeight="1">
      <c r="A69" s="257" t="s">
        <v>100</v>
      </c>
      <c r="B69" s="37" t="s">
        <v>116</v>
      </c>
      <c r="C69" s="28" t="s">
        <v>119</v>
      </c>
      <c r="D69" s="27" t="s">
        <v>114</v>
      </c>
      <c r="E69" s="49">
        <v>3</v>
      </c>
      <c r="F69" s="46">
        <v>30</v>
      </c>
      <c r="G69" s="46">
        <v>45</v>
      </c>
      <c r="H69" s="294"/>
      <c r="I69" s="46"/>
      <c r="J69" s="46"/>
      <c r="K69" s="294"/>
      <c r="L69" s="46"/>
      <c r="M69" s="46"/>
      <c r="N69" s="294"/>
      <c r="O69" s="46"/>
      <c r="P69" s="46"/>
      <c r="Q69" s="294"/>
      <c r="R69" s="290"/>
      <c r="S69" s="290"/>
      <c r="T69" s="294"/>
      <c r="U69" s="290"/>
      <c r="V69" s="290"/>
      <c r="W69" s="294"/>
      <c r="X69" s="290"/>
      <c r="Y69" s="290"/>
      <c r="Z69" s="294"/>
      <c r="AA69" s="290"/>
      <c r="AB69" s="290"/>
      <c r="AC69" s="386">
        <f>SUM( F69,I70,L71,O72)</f>
        <v>120</v>
      </c>
      <c r="AD69" s="386">
        <f>SUM(G69,J70,M71,P72)</f>
        <v>180</v>
      </c>
      <c r="AE69" s="374">
        <f>SUM(E69,H70,K71,N72)</f>
        <v>12</v>
      </c>
    </row>
    <row r="70" spans="1:31" s="99" customFormat="1" ht="39" customHeight="1">
      <c r="A70" s="257" t="s">
        <v>101</v>
      </c>
      <c r="B70" s="37" t="s">
        <v>116</v>
      </c>
      <c r="C70" s="28" t="s">
        <v>119</v>
      </c>
      <c r="D70" s="27" t="s">
        <v>100</v>
      </c>
      <c r="E70" s="294"/>
      <c r="F70" s="46"/>
      <c r="G70" s="46"/>
      <c r="H70" s="49">
        <v>3</v>
      </c>
      <c r="I70" s="46">
        <v>30</v>
      </c>
      <c r="J70" s="46">
        <v>45</v>
      </c>
      <c r="K70" s="294"/>
      <c r="L70" s="46"/>
      <c r="M70" s="46"/>
      <c r="N70" s="294"/>
      <c r="O70" s="46"/>
      <c r="P70" s="46"/>
      <c r="Q70" s="294"/>
      <c r="R70" s="290"/>
      <c r="S70" s="290"/>
      <c r="T70" s="294"/>
      <c r="U70" s="290"/>
      <c r="V70" s="290"/>
      <c r="W70" s="294"/>
      <c r="X70" s="290"/>
      <c r="Y70" s="290"/>
      <c r="Z70" s="294"/>
      <c r="AA70" s="290"/>
      <c r="AB70" s="290"/>
      <c r="AC70" s="390"/>
      <c r="AD70" s="390"/>
      <c r="AE70" s="375"/>
    </row>
    <row r="71" spans="1:31" s="99" customFormat="1" ht="39" customHeight="1">
      <c r="A71" s="257" t="s">
        <v>102</v>
      </c>
      <c r="B71" s="37" t="s">
        <v>116</v>
      </c>
      <c r="C71" s="28" t="s">
        <v>119</v>
      </c>
      <c r="D71" s="27" t="s">
        <v>101</v>
      </c>
      <c r="E71" s="294"/>
      <c r="F71" s="46"/>
      <c r="G71" s="46"/>
      <c r="H71" s="294"/>
      <c r="I71" s="46"/>
      <c r="J71" s="46"/>
      <c r="K71" s="49">
        <v>3</v>
      </c>
      <c r="L71" s="46">
        <v>30</v>
      </c>
      <c r="M71" s="46">
        <v>45</v>
      </c>
      <c r="N71" s="294"/>
      <c r="O71" s="46"/>
      <c r="P71" s="46"/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390"/>
      <c r="AD71" s="390"/>
      <c r="AE71" s="375"/>
    </row>
    <row r="72" spans="1:31" s="99" customFormat="1" ht="39" customHeight="1">
      <c r="A72" s="257" t="s">
        <v>103</v>
      </c>
      <c r="B72" s="37" t="s">
        <v>116</v>
      </c>
      <c r="C72" s="28" t="s">
        <v>119</v>
      </c>
      <c r="D72" s="27" t="s">
        <v>102</v>
      </c>
      <c r="E72" s="294"/>
      <c r="F72" s="46"/>
      <c r="G72" s="46"/>
      <c r="H72" s="294"/>
      <c r="I72" s="46"/>
      <c r="J72" s="46"/>
      <c r="K72" s="294"/>
      <c r="L72" s="46"/>
      <c r="M72" s="46"/>
      <c r="N72" s="49">
        <v>3</v>
      </c>
      <c r="O72" s="46">
        <v>30</v>
      </c>
      <c r="P72" s="46">
        <v>45</v>
      </c>
      <c r="Q72" s="294"/>
      <c r="R72" s="290"/>
      <c r="S72" s="290"/>
      <c r="T72" s="294"/>
      <c r="U72" s="290"/>
      <c r="V72" s="290"/>
      <c r="W72" s="294"/>
      <c r="X72" s="290"/>
      <c r="Y72" s="290"/>
      <c r="Z72" s="294"/>
      <c r="AA72" s="290"/>
      <c r="AB72" s="290"/>
      <c r="AC72" s="387"/>
      <c r="AD72" s="387"/>
      <c r="AE72" s="376"/>
    </row>
    <row r="73" spans="1:31" s="201" customFormat="1" ht="39" customHeight="1">
      <c r="A73" s="257" t="s">
        <v>107</v>
      </c>
      <c r="B73" s="37" t="s">
        <v>116</v>
      </c>
      <c r="C73" s="28" t="s">
        <v>119</v>
      </c>
      <c r="D73" s="27" t="s">
        <v>114</v>
      </c>
      <c r="E73" s="49">
        <v>2</v>
      </c>
      <c r="F73" s="46">
        <v>30</v>
      </c>
      <c r="G73" s="46">
        <v>20</v>
      </c>
      <c r="H73" s="294"/>
      <c r="I73" s="46"/>
      <c r="J73" s="46"/>
      <c r="K73" s="294"/>
      <c r="L73" s="46"/>
      <c r="M73" s="46"/>
      <c r="N73" s="294"/>
      <c r="O73" s="46"/>
      <c r="P73" s="46"/>
      <c r="Q73" s="294"/>
      <c r="R73" s="290"/>
      <c r="S73" s="290"/>
      <c r="T73" s="294"/>
      <c r="U73" s="290"/>
      <c r="V73" s="290"/>
      <c r="W73" s="294"/>
      <c r="X73" s="290"/>
      <c r="Y73" s="290"/>
      <c r="Z73" s="294"/>
      <c r="AA73" s="290"/>
      <c r="AB73" s="290"/>
      <c r="AC73" s="386">
        <f>SUM( F73,I74,L75,O76)</f>
        <v>120</v>
      </c>
      <c r="AD73" s="386">
        <f>SUM(G73,J74,M75,P76)</f>
        <v>80</v>
      </c>
      <c r="AE73" s="374">
        <f>SUM(E73,H74,,K75,N76)</f>
        <v>8</v>
      </c>
    </row>
    <row r="74" spans="1:31" s="201" customFormat="1" ht="39" customHeight="1">
      <c r="A74" s="257" t="s">
        <v>106</v>
      </c>
      <c r="B74" s="37" t="s">
        <v>116</v>
      </c>
      <c r="C74" s="28" t="s">
        <v>119</v>
      </c>
      <c r="D74" s="27" t="s">
        <v>114</v>
      </c>
      <c r="E74" s="294"/>
      <c r="F74" s="46"/>
      <c r="G74" s="46"/>
      <c r="H74" s="49">
        <v>2</v>
      </c>
      <c r="I74" s="46">
        <v>30</v>
      </c>
      <c r="J74" s="46">
        <v>20</v>
      </c>
      <c r="K74" s="294"/>
      <c r="L74" s="46"/>
      <c r="M74" s="46"/>
      <c r="N74" s="294"/>
      <c r="O74" s="46"/>
      <c r="P74" s="46"/>
      <c r="Q74" s="294"/>
      <c r="R74" s="290"/>
      <c r="S74" s="290"/>
      <c r="T74" s="294"/>
      <c r="U74" s="290"/>
      <c r="V74" s="290"/>
      <c r="W74" s="294"/>
      <c r="X74" s="290"/>
      <c r="Y74" s="290"/>
      <c r="Z74" s="294"/>
      <c r="AA74" s="290"/>
      <c r="AB74" s="290"/>
      <c r="AC74" s="390"/>
      <c r="AD74" s="390"/>
      <c r="AE74" s="375"/>
    </row>
    <row r="75" spans="1:31" s="201" customFormat="1" ht="39" customHeight="1">
      <c r="A75" s="257" t="s">
        <v>105</v>
      </c>
      <c r="B75" s="37" t="s">
        <v>116</v>
      </c>
      <c r="C75" s="28" t="s">
        <v>119</v>
      </c>
      <c r="D75" s="27" t="s">
        <v>114</v>
      </c>
      <c r="E75" s="294"/>
      <c r="F75" s="46"/>
      <c r="G75" s="46"/>
      <c r="H75" s="294"/>
      <c r="I75" s="46"/>
      <c r="J75" s="46"/>
      <c r="K75" s="49">
        <v>2</v>
      </c>
      <c r="L75" s="46">
        <v>30</v>
      </c>
      <c r="M75" s="46">
        <v>20</v>
      </c>
      <c r="N75" s="294"/>
      <c r="O75" s="46"/>
      <c r="P75" s="46"/>
      <c r="Q75" s="294"/>
      <c r="R75" s="290"/>
      <c r="S75" s="290"/>
      <c r="T75" s="294"/>
      <c r="U75" s="290"/>
      <c r="V75" s="290"/>
      <c r="W75" s="294"/>
      <c r="X75" s="290"/>
      <c r="Y75" s="290"/>
      <c r="Z75" s="294"/>
      <c r="AA75" s="290"/>
      <c r="AB75" s="290"/>
      <c r="AC75" s="390"/>
      <c r="AD75" s="390"/>
      <c r="AE75" s="375"/>
    </row>
    <row r="76" spans="1:31" s="201" customFormat="1" ht="39" customHeight="1">
      <c r="A76" s="257" t="s">
        <v>104</v>
      </c>
      <c r="B76" s="37" t="s">
        <v>116</v>
      </c>
      <c r="C76" s="28" t="s">
        <v>119</v>
      </c>
      <c r="D76" s="27" t="s">
        <v>114</v>
      </c>
      <c r="E76" s="294"/>
      <c r="F76" s="46"/>
      <c r="G76" s="46"/>
      <c r="H76" s="294"/>
      <c r="I76" s="46"/>
      <c r="J76" s="46"/>
      <c r="K76" s="294"/>
      <c r="L76" s="46"/>
      <c r="M76" s="46"/>
      <c r="N76" s="49">
        <v>2</v>
      </c>
      <c r="O76" s="46">
        <v>30</v>
      </c>
      <c r="P76" s="46">
        <v>20</v>
      </c>
      <c r="Q76" s="294"/>
      <c r="R76" s="290"/>
      <c r="S76" s="290"/>
      <c r="T76" s="294"/>
      <c r="U76" s="290"/>
      <c r="V76" s="290"/>
      <c r="W76" s="294"/>
      <c r="X76" s="290"/>
      <c r="Y76" s="290"/>
      <c r="Z76" s="294"/>
      <c r="AA76" s="290"/>
      <c r="AB76" s="290"/>
      <c r="AC76" s="387"/>
      <c r="AD76" s="387"/>
      <c r="AE76" s="376"/>
    </row>
    <row r="77" spans="1:31" s="202" customFormat="1" ht="39" customHeight="1">
      <c r="A77" s="258" t="s">
        <v>108</v>
      </c>
      <c r="B77" s="24" t="s">
        <v>116</v>
      </c>
      <c r="C77" s="25" t="s">
        <v>158</v>
      </c>
      <c r="D77" s="27" t="s">
        <v>114</v>
      </c>
      <c r="E77" s="294"/>
      <c r="F77" s="46"/>
      <c r="G77" s="46"/>
      <c r="H77" s="294"/>
      <c r="I77" s="46"/>
      <c r="J77" s="46"/>
      <c r="K77" s="49">
        <v>2</v>
      </c>
      <c r="L77" s="46">
        <v>30</v>
      </c>
      <c r="M77" s="46">
        <v>20</v>
      </c>
      <c r="N77" s="294"/>
      <c r="O77" s="290"/>
      <c r="P77" s="290"/>
      <c r="Q77" s="294"/>
      <c r="R77" s="290"/>
      <c r="S77" s="290"/>
      <c r="T77" s="294"/>
      <c r="U77" s="290"/>
      <c r="V77" s="290"/>
      <c r="W77" s="294"/>
      <c r="X77" s="290"/>
      <c r="Y77" s="290"/>
      <c r="Z77" s="294"/>
      <c r="AA77" s="290"/>
      <c r="AB77" s="290"/>
      <c r="AC77" s="464">
        <f>SUM(L77,O78)</f>
        <v>60</v>
      </c>
      <c r="AD77" s="464">
        <f>SUM(M77,P78)</f>
        <v>40</v>
      </c>
      <c r="AE77" s="374">
        <f>SUM(K77,N78)</f>
        <v>4</v>
      </c>
    </row>
    <row r="78" spans="1:31" s="202" customFormat="1" ht="39" customHeight="1">
      <c r="A78" s="258" t="s">
        <v>109</v>
      </c>
      <c r="B78" s="24" t="s">
        <v>116</v>
      </c>
      <c r="C78" s="25" t="s">
        <v>158</v>
      </c>
      <c r="D78" s="27" t="s">
        <v>114</v>
      </c>
      <c r="E78" s="294"/>
      <c r="F78" s="46"/>
      <c r="G78" s="46"/>
      <c r="H78" s="294"/>
      <c r="I78" s="46"/>
      <c r="J78" s="46"/>
      <c r="K78" s="294"/>
      <c r="L78" s="46"/>
      <c r="M78" s="46"/>
      <c r="N78" s="49">
        <v>2</v>
      </c>
      <c r="O78" s="290">
        <v>30</v>
      </c>
      <c r="P78" s="290">
        <v>20</v>
      </c>
      <c r="Q78" s="294"/>
      <c r="R78" s="290"/>
      <c r="S78" s="290"/>
      <c r="T78" s="294"/>
      <c r="U78" s="290"/>
      <c r="V78" s="290"/>
      <c r="W78" s="294"/>
      <c r="X78" s="290"/>
      <c r="Y78" s="290"/>
      <c r="Z78" s="294"/>
      <c r="AA78" s="290"/>
      <c r="AB78" s="290"/>
      <c r="AC78" s="465"/>
      <c r="AD78" s="465"/>
      <c r="AE78" s="376"/>
    </row>
    <row r="79" spans="1:31" s="99" customFormat="1" ht="39" customHeight="1">
      <c r="A79" s="257" t="s">
        <v>9</v>
      </c>
      <c r="B79" s="24" t="s">
        <v>116</v>
      </c>
      <c r="C79" s="28" t="s">
        <v>159</v>
      </c>
      <c r="D79" s="27" t="s">
        <v>114</v>
      </c>
      <c r="E79" s="294"/>
      <c r="F79" s="46"/>
      <c r="G79" s="46"/>
      <c r="H79" s="294"/>
      <c r="I79" s="46"/>
      <c r="J79" s="46"/>
      <c r="K79" s="294"/>
      <c r="L79" s="46"/>
      <c r="M79" s="46"/>
      <c r="N79" s="294"/>
      <c r="O79" s="46"/>
      <c r="P79" s="46"/>
      <c r="Q79" s="49">
        <v>2</v>
      </c>
      <c r="R79" s="290">
        <v>15</v>
      </c>
      <c r="S79" s="290">
        <v>35</v>
      </c>
      <c r="T79" s="294"/>
      <c r="U79" s="290"/>
      <c r="V79" s="290"/>
      <c r="W79" s="294"/>
      <c r="X79" s="290"/>
      <c r="Y79" s="290"/>
      <c r="Z79" s="294"/>
      <c r="AA79" s="290"/>
      <c r="AB79" s="290"/>
      <c r="AC79" s="246">
        <f>SUM(R79)</f>
        <v>15</v>
      </c>
      <c r="AD79" s="246">
        <f>SUM(S79)</f>
        <v>35</v>
      </c>
      <c r="AE79" s="49">
        <f>SUM(Q79)</f>
        <v>2</v>
      </c>
    </row>
    <row r="80" spans="1:31" s="99" customFormat="1" ht="39" customHeight="1">
      <c r="A80" s="258" t="s">
        <v>45</v>
      </c>
      <c r="B80" s="24" t="s">
        <v>116</v>
      </c>
      <c r="C80" s="28" t="s">
        <v>258</v>
      </c>
      <c r="D80" s="27" t="s">
        <v>114</v>
      </c>
      <c r="E80" s="294"/>
      <c r="F80" s="46"/>
      <c r="G80" s="46"/>
      <c r="H80" s="294"/>
      <c r="I80" s="46"/>
      <c r="J80" s="46"/>
      <c r="K80" s="294"/>
      <c r="L80" s="46"/>
      <c r="M80" s="46"/>
      <c r="N80" s="294"/>
      <c r="O80" s="46"/>
      <c r="P80" s="46"/>
      <c r="Q80" s="294"/>
      <c r="R80" s="46"/>
      <c r="S80" s="46"/>
      <c r="T80" s="294"/>
      <c r="U80" s="46"/>
      <c r="V80" s="46"/>
      <c r="W80" s="49">
        <v>1</v>
      </c>
      <c r="X80" s="46">
        <v>15</v>
      </c>
      <c r="Y80" s="46">
        <v>10</v>
      </c>
      <c r="Z80" s="294"/>
      <c r="AA80" s="46"/>
      <c r="AB80" s="46"/>
      <c r="AC80" s="46">
        <f>SUM(X80)</f>
        <v>15</v>
      </c>
      <c r="AD80" s="246">
        <f>SUM(Y80)</f>
        <v>10</v>
      </c>
      <c r="AE80" s="49">
        <f>SUM(W80)</f>
        <v>1</v>
      </c>
    </row>
    <row r="81" spans="1:711" s="99" customFormat="1" ht="39" customHeight="1">
      <c r="A81" s="259" t="s">
        <v>11</v>
      </c>
      <c r="B81" s="189" t="s">
        <v>117</v>
      </c>
      <c r="C81" s="28" t="s">
        <v>119</v>
      </c>
      <c r="D81" s="27" t="s">
        <v>114</v>
      </c>
      <c r="E81" s="294"/>
      <c r="F81" s="290"/>
      <c r="G81" s="290"/>
      <c r="H81" s="294"/>
      <c r="I81" s="290"/>
      <c r="J81" s="290"/>
      <c r="K81" s="294"/>
      <c r="L81" s="290"/>
      <c r="M81" s="290"/>
      <c r="N81" s="294"/>
      <c r="O81" s="290"/>
      <c r="P81" s="290"/>
      <c r="Q81" s="294"/>
      <c r="R81" s="290"/>
      <c r="S81" s="290"/>
      <c r="T81" s="294"/>
      <c r="U81" s="290"/>
      <c r="V81" s="290"/>
      <c r="W81" s="49">
        <v>3</v>
      </c>
      <c r="X81" s="46">
        <v>15</v>
      </c>
      <c r="Y81" s="46">
        <v>60</v>
      </c>
      <c r="Z81" s="294"/>
      <c r="AA81" s="290"/>
      <c r="AB81" s="290"/>
      <c r="AC81" s="290"/>
      <c r="AD81" s="246"/>
      <c r="AE81" s="49">
        <v>3</v>
      </c>
    </row>
    <row r="82" spans="1:711" s="99" customFormat="1" ht="39" customHeight="1">
      <c r="A82" s="259" t="s">
        <v>46</v>
      </c>
      <c r="B82" s="189" t="s">
        <v>116</v>
      </c>
      <c r="C82" s="28" t="s">
        <v>155</v>
      </c>
      <c r="D82" s="27" t="s">
        <v>114</v>
      </c>
      <c r="E82" s="294"/>
      <c r="F82" s="290"/>
      <c r="G82" s="290"/>
      <c r="H82" s="294"/>
      <c r="I82" s="290"/>
      <c r="J82" s="290"/>
      <c r="K82" s="294"/>
      <c r="L82" s="290"/>
      <c r="M82" s="290"/>
      <c r="N82" s="294"/>
      <c r="O82" s="290"/>
      <c r="P82" s="290"/>
      <c r="Q82" s="294"/>
      <c r="R82" s="290"/>
      <c r="S82" s="290"/>
      <c r="T82" s="49">
        <v>2</v>
      </c>
      <c r="U82" s="290">
        <v>15</v>
      </c>
      <c r="V82" s="290">
        <v>35</v>
      </c>
      <c r="W82" s="294"/>
      <c r="X82" s="290"/>
      <c r="Y82" s="290"/>
      <c r="Z82" s="294"/>
      <c r="AA82" s="290"/>
      <c r="AB82" s="290"/>
      <c r="AC82" s="290">
        <f>SUM(U82)</f>
        <v>15</v>
      </c>
      <c r="AD82" s="246">
        <f>SUM(V82)</f>
        <v>35</v>
      </c>
      <c r="AE82" s="49">
        <f>SUM(T82)</f>
        <v>2</v>
      </c>
    </row>
    <row r="83" spans="1:711" s="99" customFormat="1" ht="39" customHeight="1">
      <c r="A83" s="257" t="s">
        <v>237</v>
      </c>
      <c r="B83" s="37" t="s">
        <v>116</v>
      </c>
      <c r="C83" s="28" t="s">
        <v>231</v>
      </c>
      <c r="D83" s="27" t="s">
        <v>114</v>
      </c>
      <c r="E83" s="49">
        <v>2</v>
      </c>
      <c r="F83" s="290">
        <v>15</v>
      </c>
      <c r="G83" s="290">
        <v>35</v>
      </c>
      <c r="H83" s="64"/>
      <c r="I83" s="45"/>
      <c r="J83" s="45"/>
      <c r="K83" s="294"/>
      <c r="L83" s="290"/>
      <c r="M83" s="290"/>
      <c r="N83" s="294"/>
      <c r="O83" s="290"/>
      <c r="P83" s="290"/>
      <c r="Q83" s="294"/>
      <c r="R83" s="290"/>
      <c r="S83" s="290"/>
      <c r="T83" s="294"/>
      <c r="U83" s="290"/>
      <c r="V83" s="290"/>
      <c r="W83" s="294"/>
      <c r="X83" s="290"/>
      <c r="Y83" s="290"/>
      <c r="Z83" s="294"/>
      <c r="AA83" s="290"/>
      <c r="AB83" s="290"/>
      <c r="AC83" s="377">
        <f>SUM(F83,I84)</f>
        <v>30</v>
      </c>
      <c r="AD83" s="464">
        <f t="shared" ref="AD83" si="0">SUM(J84,G83)</f>
        <v>70</v>
      </c>
      <c r="AE83" s="374">
        <f>SUM(E83,H84)</f>
        <v>4</v>
      </c>
    </row>
    <row r="84" spans="1:711" s="99" customFormat="1" ht="39" customHeight="1">
      <c r="A84" s="257" t="s">
        <v>236</v>
      </c>
      <c r="B84" s="37" t="s">
        <v>116</v>
      </c>
      <c r="C84" s="28" t="s">
        <v>231</v>
      </c>
      <c r="D84" s="27" t="s">
        <v>237</v>
      </c>
      <c r="E84" s="294"/>
      <c r="F84" s="290"/>
      <c r="G84" s="290"/>
      <c r="H84" s="49">
        <v>2</v>
      </c>
      <c r="I84" s="290">
        <v>15</v>
      </c>
      <c r="J84" s="290">
        <v>35</v>
      </c>
      <c r="K84" s="294"/>
      <c r="L84" s="290"/>
      <c r="M84" s="290"/>
      <c r="N84" s="294"/>
      <c r="O84" s="290"/>
      <c r="P84" s="290"/>
      <c r="Q84" s="294"/>
      <c r="R84" s="290"/>
      <c r="S84" s="290"/>
      <c r="T84" s="294"/>
      <c r="U84" s="290"/>
      <c r="V84" s="290"/>
      <c r="W84" s="294"/>
      <c r="X84" s="290"/>
      <c r="Y84" s="290"/>
      <c r="Z84" s="294"/>
      <c r="AA84" s="290"/>
      <c r="AB84" s="290"/>
      <c r="AC84" s="379"/>
      <c r="AD84" s="465"/>
      <c r="AE84" s="376"/>
    </row>
    <row r="85" spans="1:711" s="99" customFormat="1" ht="39" customHeight="1">
      <c r="A85" s="259" t="s">
        <v>233</v>
      </c>
      <c r="B85" s="189" t="s">
        <v>116</v>
      </c>
      <c r="C85" s="28" t="s">
        <v>155</v>
      </c>
      <c r="D85" s="27" t="s">
        <v>114</v>
      </c>
      <c r="E85" s="49">
        <v>2</v>
      </c>
      <c r="F85" s="290">
        <v>15</v>
      </c>
      <c r="G85" s="290">
        <v>35</v>
      </c>
      <c r="H85" s="294"/>
      <c r="I85" s="290"/>
      <c r="J85" s="290"/>
      <c r="K85" s="294"/>
      <c r="L85" s="290"/>
      <c r="M85" s="290"/>
      <c r="N85" s="294"/>
      <c r="O85" s="290"/>
      <c r="P85" s="290"/>
      <c r="Q85" s="294"/>
      <c r="R85" s="290"/>
      <c r="S85" s="290"/>
      <c r="T85" s="294"/>
      <c r="U85" s="290"/>
      <c r="V85" s="290"/>
      <c r="W85" s="294"/>
      <c r="X85" s="290"/>
      <c r="Y85" s="290"/>
      <c r="Z85" s="294"/>
      <c r="AA85" s="290"/>
      <c r="AB85" s="290"/>
      <c r="AC85" s="377">
        <f>SUM(F85,I86)</f>
        <v>30</v>
      </c>
      <c r="AD85" s="464">
        <f>SUM(J86,G85)</f>
        <v>70</v>
      </c>
      <c r="AE85" s="374">
        <f>SUM(E85,H86)</f>
        <v>4</v>
      </c>
    </row>
    <row r="86" spans="1:711" s="99" customFormat="1" ht="39" customHeight="1">
      <c r="A86" s="259" t="s">
        <v>232</v>
      </c>
      <c r="B86" s="189" t="s">
        <v>116</v>
      </c>
      <c r="C86" s="28" t="s">
        <v>155</v>
      </c>
      <c r="D86" s="27" t="s">
        <v>233</v>
      </c>
      <c r="E86" s="294"/>
      <c r="F86" s="290"/>
      <c r="G86" s="290"/>
      <c r="H86" s="49">
        <v>2</v>
      </c>
      <c r="I86" s="290">
        <v>15</v>
      </c>
      <c r="J86" s="290">
        <v>35</v>
      </c>
      <c r="K86" s="294"/>
      <c r="L86" s="290"/>
      <c r="M86" s="290"/>
      <c r="N86" s="294"/>
      <c r="O86" s="290"/>
      <c r="P86" s="290"/>
      <c r="Q86" s="294"/>
      <c r="R86" s="290"/>
      <c r="S86" s="290"/>
      <c r="T86" s="294"/>
      <c r="U86" s="290"/>
      <c r="V86" s="290"/>
      <c r="W86" s="294"/>
      <c r="X86" s="290"/>
      <c r="Y86" s="290"/>
      <c r="Z86" s="294"/>
      <c r="AA86" s="290"/>
      <c r="AB86" s="290"/>
      <c r="AC86" s="379"/>
      <c r="AD86" s="465"/>
      <c r="AE86" s="376"/>
    </row>
    <row r="87" spans="1:711" s="99" customFormat="1" ht="39" customHeight="1">
      <c r="A87" s="258" t="s">
        <v>82</v>
      </c>
      <c r="B87" s="24" t="s">
        <v>117</v>
      </c>
      <c r="C87" s="25" t="s">
        <v>119</v>
      </c>
      <c r="D87" s="27" t="s">
        <v>114</v>
      </c>
      <c r="E87" s="49">
        <v>2</v>
      </c>
      <c r="F87" s="290">
        <v>15</v>
      </c>
      <c r="G87" s="290">
        <v>35</v>
      </c>
      <c r="H87" s="294"/>
      <c r="I87" s="290"/>
      <c r="J87" s="290"/>
      <c r="K87" s="294"/>
      <c r="L87" s="290"/>
      <c r="M87" s="290"/>
      <c r="N87" s="294"/>
      <c r="O87" s="290"/>
      <c r="P87" s="290"/>
      <c r="Q87" s="294"/>
      <c r="R87" s="290"/>
      <c r="S87" s="290"/>
      <c r="T87" s="294"/>
      <c r="U87" s="290"/>
      <c r="V87" s="290"/>
      <c r="W87" s="294"/>
      <c r="X87" s="290"/>
      <c r="Y87" s="290"/>
      <c r="Z87" s="294"/>
      <c r="AA87" s="290"/>
      <c r="AB87" s="290"/>
      <c r="AC87" s="377">
        <f>SUM(F87,I88,L89,O90)</f>
        <v>60</v>
      </c>
      <c r="AD87" s="464">
        <f>SUM(G87,J88,M89,P90)</f>
        <v>90</v>
      </c>
      <c r="AE87" s="374">
        <f>SUM(E87,H88,K89,N90)</f>
        <v>6</v>
      </c>
    </row>
    <row r="88" spans="1:711" s="99" customFormat="1" ht="39" customHeight="1">
      <c r="A88" s="258" t="s">
        <v>83</v>
      </c>
      <c r="B88" s="24" t="s">
        <v>117</v>
      </c>
      <c r="C88" s="25" t="s">
        <v>119</v>
      </c>
      <c r="D88" s="27" t="s">
        <v>82</v>
      </c>
      <c r="E88" s="294"/>
      <c r="F88" s="290"/>
      <c r="G88" s="290"/>
      <c r="H88" s="49">
        <v>2</v>
      </c>
      <c r="I88" s="290">
        <v>15</v>
      </c>
      <c r="J88" s="290">
        <v>35</v>
      </c>
      <c r="K88" s="294"/>
      <c r="L88" s="290"/>
      <c r="M88" s="290"/>
      <c r="N88" s="294"/>
      <c r="O88" s="290"/>
      <c r="P88" s="290"/>
      <c r="Q88" s="294"/>
      <c r="R88" s="290"/>
      <c r="S88" s="290"/>
      <c r="T88" s="294"/>
      <c r="U88" s="290"/>
      <c r="V88" s="290"/>
      <c r="W88" s="294"/>
      <c r="X88" s="290"/>
      <c r="Y88" s="290"/>
      <c r="Z88" s="294"/>
      <c r="AA88" s="290"/>
      <c r="AB88" s="290"/>
      <c r="AC88" s="378"/>
      <c r="AD88" s="506"/>
      <c r="AE88" s="375"/>
    </row>
    <row r="89" spans="1:711" s="99" customFormat="1" ht="39" customHeight="1">
      <c r="A89" s="258" t="s">
        <v>238</v>
      </c>
      <c r="B89" s="24" t="s">
        <v>117</v>
      </c>
      <c r="C89" s="25" t="s">
        <v>119</v>
      </c>
      <c r="D89" s="27" t="s">
        <v>83</v>
      </c>
      <c r="E89" s="294"/>
      <c r="F89" s="290"/>
      <c r="G89" s="290"/>
      <c r="H89" s="294"/>
      <c r="I89" s="290"/>
      <c r="J89" s="290"/>
      <c r="K89" s="49">
        <v>1</v>
      </c>
      <c r="L89" s="290">
        <v>15</v>
      </c>
      <c r="M89" s="290">
        <v>10</v>
      </c>
      <c r="N89" s="294"/>
      <c r="O89" s="290"/>
      <c r="P89" s="290"/>
      <c r="Q89" s="294"/>
      <c r="R89" s="290"/>
      <c r="S89" s="290"/>
      <c r="T89" s="294"/>
      <c r="U89" s="290"/>
      <c r="V89" s="290"/>
      <c r="W89" s="294"/>
      <c r="X89" s="290"/>
      <c r="Y89" s="290"/>
      <c r="Z89" s="294"/>
      <c r="AA89" s="290"/>
      <c r="AB89" s="290"/>
      <c r="AC89" s="378"/>
      <c r="AD89" s="506"/>
      <c r="AE89" s="375"/>
    </row>
    <row r="90" spans="1:711" s="99" customFormat="1" ht="39" customHeight="1">
      <c r="A90" s="258" t="s">
        <v>239</v>
      </c>
      <c r="B90" s="24" t="s">
        <v>117</v>
      </c>
      <c r="C90" s="25" t="s">
        <v>119</v>
      </c>
      <c r="D90" s="27" t="s">
        <v>238</v>
      </c>
      <c r="E90" s="294"/>
      <c r="F90" s="290"/>
      <c r="G90" s="290"/>
      <c r="H90" s="294"/>
      <c r="I90" s="290"/>
      <c r="J90" s="290"/>
      <c r="K90" s="294"/>
      <c r="L90" s="290"/>
      <c r="M90" s="290"/>
      <c r="N90" s="49">
        <v>1</v>
      </c>
      <c r="O90" s="290">
        <v>15</v>
      </c>
      <c r="P90" s="290">
        <v>10</v>
      </c>
      <c r="Q90" s="294"/>
      <c r="R90" s="290"/>
      <c r="S90" s="290"/>
      <c r="T90" s="294"/>
      <c r="U90" s="290"/>
      <c r="V90" s="290"/>
      <c r="W90" s="294"/>
      <c r="X90" s="290"/>
      <c r="Y90" s="290"/>
      <c r="Z90" s="294"/>
      <c r="AA90" s="290"/>
      <c r="AB90" s="290"/>
      <c r="AC90" s="379"/>
      <c r="AD90" s="465"/>
      <c r="AE90" s="376"/>
    </row>
    <row r="91" spans="1:711" s="99" customFormat="1" ht="39" customHeight="1">
      <c r="A91" s="258" t="s">
        <v>240</v>
      </c>
      <c r="B91" s="24" t="s">
        <v>116</v>
      </c>
      <c r="C91" s="25" t="s">
        <v>134</v>
      </c>
      <c r="D91" s="27" t="s">
        <v>114</v>
      </c>
      <c r="E91" s="49">
        <v>2</v>
      </c>
      <c r="F91" s="290">
        <v>30</v>
      </c>
      <c r="G91" s="290">
        <v>20</v>
      </c>
      <c r="H91" s="294"/>
      <c r="I91" s="290"/>
      <c r="J91" s="290"/>
      <c r="K91" s="294"/>
      <c r="L91" s="290"/>
      <c r="M91" s="290"/>
      <c r="N91" s="294"/>
      <c r="O91" s="290"/>
      <c r="P91" s="290"/>
      <c r="Q91" s="294"/>
      <c r="R91" s="290"/>
      <c r="S91" s="290"/>
      <c r="T91" s="294"/>
      <c r="U91" s="290"/>
      <c r="V91" s="290"/>
      <c r="W91" s="294"/>
      <c r="X91" s="290"/>
      <c r="Y91" s="290"/>
      <c r="Z91" s="294"/>
      <c r="AA91" s="290"/>
      <c r="AB91" s="290"/>
      <c r="AC91" s="377">
        <f>SUM(F91,I92,L93,O94)</f>
        <v>120</v>
      </c>
      <c r="AD91" s="464">
        <f>SUM(G91,J92,M93,P94)</f>
        <v>80</v>
      </c>
      <c r="AE91" s="374">
        <f>SUM(E91,H92,K93,N94)</f>
        <v>8</v>
      </c>
    </row>
    <row r="92" spans="1:711" s="99" customFormat="1" ht="39" customHeight="1">
      <c r="A92" s="258" t="s">
        <v>241</v>
      </c>
      <c r="B92" s="24" t="s">
        <v>116</v>
      </c>
      <c r="C92" s="25" t="s">
        <v>134</v>
      </c>
      <c r="D92" s="27" t="s">
        <v>245</v>
      </c>
      <c r="E92" s="294"/>
      <c r="F92" s="290"/>
      <c r="G92" s="290"/>
      <c r="H92" s="49">
        <v>2</v>
      </c>
      <c r="I92" s="290">
        <v>30</v>
      </c>
      <c r="J92" s="290">
        <v>20</v>
      </c>
      <c r="K92" s="294"/>
      <c r="L92" s="290"/>
      <c r="M92" s="290"/>
      <c r="N92" s="294"/>
      <c r="O92" s="290"/>
      <c r="P92" s="290"/>
      <c r="Q92" s="294"/>
      <c r="R92" s="290"/>
      <c r="S92" s="290"/>
      <c r="T92" s="294"/>
      <c r="U92" s="290"/>
      <c r="V92" s="290"/>
      <c r="W92" s="294"/>
      <c r="X92" s="290"/>
      <c r="Y92" s="290"/>
      <c r="Z92" s="294"/>
      <c r="AA92" s="290"/>
      <c r="AB92" s="290"/>
      <c r="AC92" s="378"/>
      <c r="AD92" s="506"/>
      <c r="AE92" s="375"/>
    </row>
    <row r="93" spans="1:711" s="99" customFormat="1" ht="39" customHeight="1">
      <c r="A93" s="258" t="s">
        <v>242</v>
      </c>
      <c r="B93" s="24" t="s">
        <v>116</v>
      </c>
      <c r="C93" s="25" t="s">
        <v>134</v>
      </c>
      <c r="D93" s="27" t="s">
        <v>244</v>
      </c>
      <c r="E93" s="294"/>
      <c r="F93" s="290"/>
      <c r="G93" s="290"/>
      <c r="H93" s="294"/>
      <c r="I93" s="290"/>
      <c r="J93" s="290"/>
      <c r="K93" s="49">
        <v>2</v>
      </c>
      <c r="L93" s="290">
        <v>30</v>
      </c>
      <c r="M93" s="290">
        <v>20</v>
      </c>
      <c r="N93" s="294"/>
      <c r="O93" s="290"/>
      <c r="P93" s="290"/>
      <c r="Q93" s="294"/>
      <c r="R93" s="290"/>
      <c r="S93" s="290"/>
      <c r="T93" s="294"/>
      <c r="U93" s="290"/>
      <c r="V93" s="290"/>
      <c r="W93" s="294"/>
      <c r="X93" s="290"/>
      <c r="Y93" s="290"/>
      <c r="Z93" s="294"/>
      <c r="AA93" s="290"/>
      <c r="AB93" s="290"/>
      <c r="AC93" s="378"/>
      <c r="AD93" s="506"/>
      <c r="AE93" s="375"/>
    </row>
    <row r="94" spans="1:711" s="99" customFormat="1" ht="39" customHeight="1">
      <c r="A94" s="256" t="s">
        <v>243</v>
      </c>
      <c r="B94" s="25" t="s">
        <v>116</v>
      </c>
      <c r="C94" s="25" t="s">
        <v>134</v>
      </c>
      <c r="D94" s="27" t="s">
        <v>242</v>
      </c>
      <c r="E94" s="294"/>
      <c r="F94" s="290"/>
      <c r="G94" s="290"/>
      <c r="H94" s="294"/>
      <c r="I94" s="290"/>
      <c r="J94" s="290"/>
      <c r="K94" s="294"/>
      <c r="L94" s="290"/>
      <c r="M94" s="290"/>
      <c r="N94" s="49">
        <v>2</v>
      </c>
      <c r="O94" s="290">
        <v>30</v>
      </c>
      <c r="P94" s="290">
        <v>20</v>
      </c>
      <c r="Q94" s="294"/>
      <c r="R94" s="290"/>
      <c r="S94" s="290"/>
      <c r="T94" s="294"/>
      <c r="U94" s="290"/>
      <c r="V94" s="290"/>
      <c r="W94" s="294"/>
      <c r="X94" s="290"/>
      <c r="Y94" s="290"/>
      <c r="Z94" s="294"/>
      <c r="AA94" s="290"/>
      <c r="AB94" s="290"/>
      <c r="AC94" s="379"/>
      <c r="AD94" s="465"/>
      <c r="AE94" s="376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  <c r="JI94" s="105"/>
      <c r="JJ94" s="105"/>
      <c r="JK94" s="105"/>
      <c r="JL94" s="105"/>
      <c r="JM94" s="105"/>
      <c r="JN94" s="105"/>
      <c r="JO94" s="105"/>
      <c r="JP94" s="105"/>
      <c r="JQ94" s="105"/>
      <c r="JR94" s="105"/>
      <c r="JS94" s="105"/>
      <c r="JT94" s="105"/>
      <c r="JU94" s="105"/>
      <c r="JV94" s="105"/>
      <c r="JW94" s="105"/>
      <c r="JX94" s="105"/>
      <c r="JY94" s="105"/>
      <c r="JZ94" s="105"/>
      <c r="KA94" s="105"/>
      <c r="KB94" s="105"/>
      <c r="KC94" s="105"/>
      <c r="KD94" s="105"/>
      <c r="KE94" s="105"/>
      <c r="KF94" s="105"/>
      <c r="KG94" s="105"/>
      <c r="KH94" s="105"/>
      <c r="KI94" s="105"/>
      <c r="KJ94" s="105"/>
      <c r="KK94" s="105"/>
      <c r="KL94" s="105"/>
      <c r="KM94" s="105"/>
      <c r="KN94" s="105"/>
      <c r="KO94" s="105"/>
      <c r="KP94" s="105"/>
      <c r="KQ94" s="105"/>
      <c r="KR94" s="105"/>
      <c r="KS94" s="105"/>
      <c r="KT94" s="105"/>
      <c r="KU94" s="105"/>
      <c r="KV94" s="105"/>
      <c r="KW94" s="105"/>
      <c r="KX94" s="105"/>
      <c r="KY94" s="105"/>
      <c r="KZ94" s="105"/>
      <c r="LA94" s="105"/>
      <c r="LB94" s="105"/>
      <c r="LC94" s="105"/>
      <c r="LD94" s="105"/>
      <c r="LE94" s="105"/>
      <c r="LF94" s="105"/>
      <c r="LG94" s="105"/>
      <c r="LH94" s="105"/>
      <c r="LI94" s="105"/>
      <c r="LJ94" s="105"/>
      <c r="LK94" s="105"/>
      <c r="LL94" s="105"/>
      <c r="LM94" s="105"/>
      <c r="LN94" s="105"/>
      <c r="LO94" s="105"/>
      <c r="LP94" s="105"/>
      <c r="LQ94" s="105"/>
      <c r="LR94" s="105"/>
      <c r="LS94" s="105"/>
      <c r="LT94" s="105"/>
      <c r="LU94" s="105"/>
      <c r="LV94" s="105"/>
      <c r="LW94" s="105"/>
      <c r="LX94" s="105"/>
      <c r="LY94" s="105"/>
      <c r="LZ94" s="105"/>
      <c r="MA94" s="105"/>
      <c r="MB94" s="105"/>
      <c r="MC94" s="105"/>
      <c r="MD94" s="105"/>
      <c r="ME94" s="105"/>
      <c r="MF94" s="105"/>
      <c r="MG94" s="105"/>
      <c r="MH94" s="105"/>
      <c r="MI94" s="105"/>
      <c r="MJ94" s="105"/>
      <c r="MK94" s="105"/>
      <c r="ML94" s="105"/>
      <c r="MM94" s="105"/>
      <c r="MN94" s="105"/>
      <c r="MO94" s="105"/>
      <c r="MP94" s="105"/>
      <c r="MQ94" s="105"/>
      <c r="MR94" s="105"/>
      <c r="MS94" s="105"/>
      <c r="MT94" s="105"/>
      <c r="MU94" s="105"/>
      <c r="MV94" s="105"/>
      <c r="MW94" s="105"/>
      <c r="MX94" s="105"/>
      <c r="MY94" s="105"/>
      <c r="MZ94" s="105"/>
      <c r="NA94" s="105"/>
      <c r="NB94" s="105"/>
      <c r="NC94" s="105"/>
      <c r="ND94" s="105"/>
      <c r="NE94" s="105"/>
      <c r="NF94" s="105"/>
      <c r="NG94" s="105"/>
      <c r="NH94" s="105"/>
      <c r="NI94" s="105"/>
      <c r="NJ94" s="105"/>
      <c r="NK94" s="105"/>
      <c r="NL94" s="105"/>
      <c r="NM94" s="105"/>
      <c r="NN94" s="105"/>
      <c r="NO94" s="105"/>
      <c r="NP94" s="105"/>
      <c r="NQ94" s="105"/>
      <c r="NR94" s="105"/>
      <c r="NS94" s="105"/>
      <c r="NT94" s="105"/>
      <c r="NU94" s="105"/>
      <c r="NV94" s="105"/>
      <c r="NW94" s="105"/>
      <c r="NX94" s="105"/>
      <c r="NY94" s="105"/>
      <c r="NZ94" s="105"/>
      <c r="OA94" s="105"/>
      <c r="OB94" s="105"/>
      <c r="OC94" s="105"/>
      <c r="OD94" s="105"/>
      <c r="OE94" s="105"/>
      <c r="OF94" s="105"/>
      <c r="OG94" s="105"/>
      <c r="OH94" s="105"/>
      <c r="OI94" s="105"/>
      <c r="OJ94" s="105"/>
      <c r="OK94" s="105"/>
      <c r="OL94" s="105"/>
      <c r="OM94" s="105"/>
      <c r="ON94" s="105"/>
      <c r="OO94" s="105"/>
      <c r="OP94" s="105"/>
      <c r="OQ94" s="105"/>
      <c r="OR94" s="105"/>
      <c r="OS94" s="105"/>
      <c r="OT94" s="105"/>
      <c r="OU94" s="105"/>
      <c r="OV94" s="105"/>
      <c r="OW94" s="105"/>
      <c r="OX94" s="105"/>
      <c r="OY94" s="105"/>
      <c r="OZ94" s="105"/>
      <c r="PA94" s="105"/>
      <c r="PB94" s="105"/>
      <c r="PC94" s="105"/>
      <c r="PD94" s="105"/>
      <c r="PE94" s="105"/>
      <c r="PF94" s="105"/>
      <c r="PG94" s="105"/>
      <c r="PH94" s="105"/>
      <c r="PI94" s="105"/>
      <c r="PJ94" s="105"/>
      <c r="PK94" s="105"/>
      <c r="PL94" s="105"/>
      <c r="PM94" s="105"/>
      <c r="PN94" s="105"/>
      <c r="PO94" s="105"/>
      <c r="PP94" s="105"/>
      <c r="PQ94" s="105"/>
      <c r="PR94" s="105"/>
      <c r="PS94" s="105"/>
      <c r="PT94" s="105"/>
      <c r="PU94" s="105"/>
      <c r="PV94" s="105"/>
      <c r="PW94" s="105"/>
      <c r="PX94" s="105"/>
      <c r="PY94" s="105"/>
      <c r="PZ94" s="105"/>
      <c r="QA94" s="105"/>
      <c r="QB94" s="105"/>
      <c r="QC94" s="105"/>
      <c r="QD94" s="105"/>
      <c r="QE94" s="105"/>
      <c r="QF94" s="105"/>
      <c r="QG94" s="105"/>
      <c r="QH94" s="105"/>
      <c r="QI94" s="105"/>
      <c r="QJ94" s="105"/>
      <c r="QK94" s="105"/>
      <c r="QL94" s="105"/>
      <c r="QM94" s="105"/>
      <c r="QN94" s="105"/>
      <c r="QO94" s="105"/>
      <c r="QP94" s="105"/>
      <c r="QQ94" s="105"/>
      <c r="QR94" s="105"/>
      <c r="QS94" s="105"/>
      <c r="QT94" s="105"/>
      <c r="QU94" s="105"/>
      <c r="QV94" s="105"/>
      <c r="QW94" s="105"/>
      <c r="QX94" s="105"/>
      <c r="QY94" s="105"/>
      <c r="QZ94" s="105"/>
      <c r="RA94" s="105"/>
      <c r="RB94" s="105"/>
      <c r="RC94" s="105"/>
      <c r="RD94" s="105"/>
      <c r="RE94" s="105"/>
      <c r="RF94" s="105"/>
      <c r="RG94" s="105"/>
      <c r="RH94" s="105"/>
      <c r="RI94" s="105"/>
      <c r="RJ94" s="105"/>
      <c r="RK94" s="105"/>
      <c r="RL94" s="105"/>
      <c r="RM94" s="105"/>
      <c r="RN94" s="105"/>
      <c r="RO94" s="105"/>
      <c r="RP94" s="105"/>
      <c r="RQ94" s="105"/>
      <c r="RR94" s="105"/>
      <c r="RS94" s="105"/>
      <c r="RT94" s="105"/>
      <c r="RU94" s="105"/>
      <c r="RV94" s="105"/>
      <c r="RW94" s="105"/>
      <c r="RX94" s="105"/>
      <c r="RY94" s="105"/>
      <c r="RZ94" s="105"/>
      <c r="SA94" s="105"/>
      <c r="SB94" s="105"/>
      <c r="SC94" s="105"/>
      <c r="SD94" s="105"/>
      <c r="SE94" s="105"/>
      <c r="SF94" s="105"/>
      <c r="SG94" s="105"/>
      <c r="SH94" s="105"/>
      <c r="SI94" s="105"/>
      <c r="SJ94" s="105"/>
      <c r="SK94" s="105"/>
      <c r="SL94" s="105"/>
      <c r="SM94" s="105"/>
      <c r="SN94" s="105"/>
      <c r="SO94" s="105"/>
      <c r="SP94" s="105"/>
      <c r="SQ94" s="105"/>
      <c r="SR94" s="105"/>
      <c r="SS94" s="105"/>
      <c r="ST94" s="105"/>
      <c r="SU94" s="105"/>
      <c r="SV94" s="105"/>
      <c r="SW94" s="105"/>
      <c r="SX94" s="105"/>
      <c r="SY94" s="105"/>
      <c r="SZ94" s="105"/>
      <c r="TA94" s="105"/>
      <c r="TB94" s="105"/>
      <c r="TC94" s="105"/>
      <c r="TD94" s="105"/>
      <c r="TE94" s="105"/>
      <c r="TF94" s="105"/>
      <c r="TG94" s="105"/>
      <c r="TH94" s="105"/>
      <c r="TI94" s="105"/>
      <c r="TJ94" s="105"/>
      <c r="TK94" s="105"/>
      <c r="TL94" s="105"/>
      <c r="TM94" s="105"/>
      <c r="TN94" s="105"/>
      <c r="TO94" s="105"/>
      <c r="TP94" s="105"/>
      <c r="TQ94" s="105"/>
      <c r="TR94" s="105"/>
      <c r="TS94" s="105"/>
      <c r="TT94" s="105"/>
      <c r="TU94" s="105"/>
      <c r="TV94" s="105"/>
      <c r="TW94" s="105"/>
      <c r="TX94" s="105"/>
      <c r="TY94" s="105"/>
      <c r="TZ94" s="105"/>
      <c r="UA94" s="105"/>
      <c r="UB94" s="105"/>
      <c r="UC94" s="105"/>
      <c r="UD94" s="105"/>
      <c r="UE94" s="105"/>
      <c r="UF94" s="105"/>
      <c r="UG94" s="105"/>
      <c r="UH94" s="105"/>
      <c r="UI94" s="105"/>
      <c r="UJ94" s="105"/>
      <c r="UK94" s="105"/>
      <c r="UL94" s="105"/>
      <c r="UM94" s="105"/>
      <c r="UN94" s="105"/>
      <c r="UO94" s="105"/>
      <c r="UP94" s="105"/>
      <c r="UQ94" s="105"/>
      <c r="UR94" s="105"/>
      <c r="US94" s="105"/>
      <c r="UT94" s="105"/>
      <c r="UU94" s="105"/>
      <c r="UV94" s="105"/>
      <c r="UW94" s="105"/>
      <c r="UX94" s="105"/>
      <c r="UY94" s="105"/>
      <c r="UZ94" s="105"/>
      <c r="VA94" s="105"/>
      <c r="VB94" s="105"/>
      <c r="VC94" s="105"/>
      <c r="VD94" s="105"/>
      <c r="VE94" s="105"/>
      <c r="VF94" s="105"/>
      <c r="VG94" s="105"/>
      <c r="VH94" s="105"/>
      <c r="VI94" s="105"/>
      <c r="VJ94" s="105"/>
      <c r="VK94" s="105"/>
      <c r="VL94" s="105"/>
      <c r="VM94" s="105"/>
      <c r="VN94" s="105"/>
      <c r="VO94" s="105"/>
      <c r="VP94" s="105"/>
      <c r="VQ94" s="105"/>
      <c r="VR94" s="105"/>
      <c r="VS94" s="105"/>
      <c r="VT94" s="105"/>
      <c r="VU94" s="105"/>
      <c r="VV94" s="105"/>
      <c r="VW94" s="105"/>
      <c r="VX94" s="105"/>
      <c r="VY94" s="105"/>
      <c r="VZ94" s="105"/>
      <c r="WA94" s="105"/>
      <c r="WB94" s="105"/>
      <c r="WC94" s="105"/>
      <c r="WD94" s="105"/>
      <c r="WE94" s="105"/>
      <c r="WF94" s="105"/>
      <c r="WG94" s="105"/>
      <c r="WH94" s="105"/>
      <c r="WI94" s="105"/>
      <c r="WJ94" s="105"/>
      <c r="WK94" s="105"/>
      <c r="WL94" s="105"/>
      <c r="WM94" s="105"/>
      <c r="WN94" s="105"/>
      <c r="WO94" s="105"/>
      <c r="WP94" s="105"/>
      <c r="WQ94" s="105"/>
      <c r="WR94" s="105"/>
      <c r="WS94" s="105"/>
      <c r="WT94" s="105"/>
      <c r="WU94" s="105"/>
      <c r="WV94" s="105"/>
      <c r="WW94" s="105"/>
      <c r="WX94" s="105"/>
      <c r="WY94" s="105"/>
      <c r="WZ94" s="105"/>
      <c r="XA94" s="105"/>
      <c r="XB94" s="105"/>
      <c r="XC94" s="105"/>
      <c r="XD94" s="105"/>
      <c r="XE94" s="105"/>
      <c r="XF94" s="105"/>
      <c r="XG94" s="105"/>
      <c r="XH94" s="105"/>
      <c r="XI94" s="105"/>
      <c r="XJ94" s="105"/>
      <c r="XK94" s="105"/>
      <c r="XL94" s="105"/>
      <c r="XM94" s="105"/>
      <c r="XN94" s="105"/>
      <c r="XO94" s="105"/>
      <c r="XP94" s="105"/>
      <c r="XQ94" s="105"/>
      <c r="XR94" s="105"/>
      <c r="XS94" s="105"/>
      <c r="XT94" s="105"/>
      <c r="XU94" s="105"/>
      <c r="XV94" s="105"/>
      <c r="XW94" s="105"/>
      <c r="XX94" s="105"/>
      <c r="XY94" s="105"/>
      <c r="XZ94" s="105"/>
      <c r="YA94" s="105"/>
      <c r="YB94" s="105"/>
      <c r="YC94" s="105"/>
      <c r="YD94" s="105"/>
      <c r="YE94" s="105"/>
      <c r="YF94" s="105"/>
      <c r="YG94" s="105"/>
      <c r="YH94" s="105"/>
      <c r="YI94" s="105"/>
      <c r="YJ94" s="105"/>
      <c r="YK94" s="105"/>
      <c r="YL94" s="105"/>
      <c r="YM94" s="105"/>
      <c r="YN94" s="105"/>
      <c r="YO94" s="105"/>
      <c r="YP94" s="105"/>
      <c r="YQ94" s="105"/>
      <c r="YR94" s="105"/>
      <c r="YS94" s="105"/>
      <c r="YT94" s="105"/>
      <c r="YU94" s="105"/>
      <c r="YV94" s="105"/>
      <c r="YW94" s="105"/>
      <c r="YX94" s="105"/>
      <c r="YY94" s="105"/>
      <c r="YZ94" s="105"/>
      <c r="ZA94" s="105"/>
      <c r="ZB94" s="105"/>
      <c r="ZC94" s="105"/>
      <c r="ZD94" s="105"/>
      <c r="ZE94" s="105"/>
      <c r="ZF94" s="105"/>
      <c r="ZG94" s="105"/>
      <c r="ZH94" s="105"/>
      <c r="ZI94" s="105"/>
      <c r="ZJ94" s="105"/>
      <c r="ZK94" s="105"/>
      <c r="ZL94" s="105"/>
      <c r="ZM94" s="105"/>
      <c r="ZN94" s="105"/>
      <c r="ZO94" s="105"/>
      <c r="ZP94" s="105"/>
      <c r="ZQ94" s="105"/>
      <c r="ZR94" s="105"/>
      <c r="ZS94" s="105"/>
      <c r="ZT94" s="105"/>
      <c r="ZU94" s="105"/>
      <c r="ZV94" s="105"/>
      <c r="ZW94" s="105"/>
      <c r="ZX94" s="105"/>
      <c r="ZY94" s="105"/>
      <c r="ZZ94" s="105"/>
      <c r="AAA94" s="105"/>
      <c r="AAB94" s="105"/>
      <c r="AAC94" s="105"/>
      <c r="AAD94" s="105"/>
      <c r="AAE94" s="105"/>
      <c r="AAF94" s="105"/>
      <c r="AAG94" s="105"/>
      <c r="AAH94" s="105"/>
      <c r="AAI94" s="105"/>
    </row>
    <row r="95" spans="1:711" s="111" customFormat="1" ht="39" customHeight="1">
      <c r="A95" s="383" t="s">
        <v>255</v>
      </c>
      <c r="B95" s="384"/>
      <c r="C95" s="384"/>
      <c r="D95" s="384"/>
      <c r="E95" s="455">
        <f>SUM(AE96:AE101)</f>
        <v>10</v>
      </c>
      <c r="F95" s="456"/>
      <c r="G95" s="456"/>
      <c r="H95" s="456"/>
      <c r="I95" s="456"/>
      <c r="J95" s="456"/>
      <c r="K95" s="456"/>
      <c r="L95" s="456"/>
      <c r="M95" s="456"/>
      <c r="N95" s="456"/>
      <c r="O95" s="456"/>
      <c r="P95" s="456"/>
      <c r="Q95" s="456"/>
      <c r="R95" s="456"/>
      <c r="S95" s="456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73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  <c r="JI95" s="105"/>
      <c r="JJ95" s="105"/>
      <c r="JK95" s="105"/>
      <c r="JL95" s="105"/>
      <c r="JM95" s="105"/>
      <c r="JN95" s="105"/>
      <c r="JO95" s="105"/>
      <c r="JP95" s="105"/>
      <c r="JQ95" s="105"/>
      <c r="JR95" s="105"/>
      <c r="JS95" s="105"/>
      <c r="JT95" s="105"/>
      <c r="JU95" s="105"/>
      <c r="JV95" s="105"/>
      <c r="JW95" s="105"/>
      <c r="JX95" s="105"/>
      <c r="JY95" s="105"/>
      <c r="JZ95" s="105"/>
      <c r="KA95" s="105"/>
      <c r="KB95" s="105"/>
      <c r="KC95" s="105"/>
      <c r="KD95" s="105"/>
      <c r="KE95" s="105"/>
      <c r="KF95" s="105"/>
      <c r="KG95" s="105"/>
      <c r="KH95" s="105"/>
      <c r="KI95" s="105"/>
      <c r="KJ95" s="105"/>
      <c r="KK95" s="105"/>
      <c r="KL95" s="105"/>
      <c r="KM95" s="105"/>
      <c r="KN95" s="105"/>
      <c r="KO95" s="105"/>
      <c r="KP95" s="105"/>
      <c r="KQ95" s="105"/>
      <c r="KR95" s="105"/>
      <c r="KS95" s="105"/>
      <c r="KT95" s="105"/>
      <c r="KU95" s="105"/>
      <c r="KV95" s="105"/>
      <c r="KW95" s="105"/>
      <c r="KX95" s="105"/>
      <c r="KY95" s="105"/>
      <c r="KZ95" s="105"/>
      <c r="LA95" s="105"/>
      <c r="LB95" s="105"/>
      <c r="LC95" s="105"/>
      <c r="LD95" s="105"/>
      <c r="LE95" s="105"/>
      <c r="LF95" s="105"/>
      <c r="LG95" s="105"/>
      <c r="LH95" s="105"/>
      <c r="LI95" s="105"/>
      <c r="LJ95" s="105"/>
      <c r="LK95" s="105"/>
      <c r="LL95" s="105"/>
      <c r="LM95" s="105"/>
      <c r="LN95" s="105"/>
      <c r="LO95" s="105"/>
      <c r="LP95" s="105"/>
      <c r="LQ95" s="105"/>
      <c r="LR95" s="105"/>
      <c r="LS95" s="105"/>
      <c r="LT95" s="105"/>
      <c r="LU95" s="105"/>
      <c r="LV95" s="105"/>
      <c r="LW95" s="105"/>
      <c r="LX95" s="105"/>
      <c r="LY95" s="105"/>
      <c r="LZ95" s="105"/>
      <c r="MA95" s="105"/>
      <c r="MB95" s="105"/>
      <c r="MC95" s="105"/>
      <c r="MD95" s="105"/>
      <c r="ME95" s="105"/>
      <c r="MF95" s="105"/>
      <c r="MG95" s="105"/>
      <c r="MH95" s="105"/>
      <c r="MI95" s="105"/>
      <c r="MJ95" s="105"/>
      <c r="MK95" s="105"/>
      <c r="ML95" s="105"/>
      <c r="MM95" s="105"/>
      <c r="MN95" s="105"/>
      <c r="MO95" s="105"/>
      <c r="MP95" s="105"/>
      <c r="MQ95" s="105"/>
      <c r="MR95" s="105"/>
      <c r="MS95" s="105"/>
      <c r="MT95" s="105"/>
      <c r="MU95" s="105"/>
      <c r="MV95" s="105"/>
      <c r="MW95" s="105"/>
      <c r="MX95" s="105"/>
      <c r="MY95" s="105"/>
      <c r="MZ95" s="105"/>
      <c r="NA95" s="105"/>
      <c r="NB95" s="105"/>
      <c r="NC95" s="105"/>
      <c r="ND95" s="105"/>
      <c r="NE95" s="105"/>
      <c r="NF95" s="105"/>
      <c r="NG95" s="105"/>
      <c r="NH95" s="105"/>
      <c r="NI95" s="105"/>
      <c r="NJ95" s="105"/>
      <c r="NK95" s="105"/>
      <c r="NL95" s="105"/>
      <c r="NM95" s="105"/>
      <c r="NN95" s="105"/>
      <c r="NO95" s="105"/>
      <c r="NP95" s="105"/>
      <c r="NQ95" s="105"/>
      <c r="NR95" s="105"/>
      <c r="NS95" s="105"/>
      <c r="NT95" s="105"/>
      <c r="NU95" s="105"/>
      <c r="NV95" s="105"/>
      <c r="NW95" s="105"/>
      <c r="NX95" s="105"/>
      <c r="NY95" s="105"/>
      <c r="NZ95" s="105"/>
      <c r="OA95" s="105"/>
      <c r="OB95" s="105"/>
      <c r="OC95" s="105"/>
      <c r="OD95" s="105"/>
      <c r="OE95" s="105"/>
      <c r="OF95" s="105"/>
      <c r="OG95" s="105"/>
      <c r="OH95" s="105"/>
      <c r="OI95" s="105"/>
      <c r="OJ95" s="105"/>
      <c r="OK95" s="105"/>
      <c r="OL95" s="105"/>
      <c r="OM95" s="105"/>
      <c r="ON95" s="105"/>
      <c r="OO95" s="105"/>
      <c r="OP95" s="105"/>
      <c r="OQ95" s="105"/>
      <c r="OR95" s="105"/>
      <c r="OS95" s="105"/>
      <c r="OT95" s="105"/>
      <c r="OU95" s="105"/>
      <c r="OV95" s="105"/>
      <c r="OW95" s="105"/>
      <c r="OX95" s="105"/>
      <c r="OY95" s="105"/>
      <c r="OZ95" s="105"/>
      <c r="PA95" s="105"/>
      <c r="PB95" s="105"/>
      <c r="PC95" s="105"/>
      <c r="PD95" s="105"/>
      <c r="PE95" s="105"/>
      <c r="PF95" s="105"/>
      <c r="PG95" s="105"/>
      <c r="PH95" s="105"/>
      <c r="PI95" s="105"/>
      <c r="PJ95" s="105"/>
      <c r="PK95" s="105"/>
      <c r="PL95" s="105"/>
      <c r="PM95" s="105"/>
      <c r="PN95" s="105"/>
      <c r="PO95" s="105"/>
      <c r="PP95" s="105"/>
      <c r="PQ95" s="105"/>
      <c r="PR95" s="105"/>
      <c r="PS95" s="105"/>
      <c r="PT95" s="105"/>
      <c r="PU95" s="105"/>
      <c r="PV95" s="105"/>
      <c r="PW95" s="105"/>
      <c r="PX95" s="105"/>
      <c r="PY95" s="105"/>
      <c r="PZ95" s="105"/>
      <c r="QA95" s="105"/>
      <c r="QB95" s="105"/>
      <c r="QC95" s="105"/>
      <c r="QD95" s="105"/>
      <c r="QE95" s="105"/>
      <c r="QF95" s="105"/>
      <c r="QG95" s="105"/>
      <c r="QH95" s="105"/>
      <c r="QI95" s="105"/>
      <c r="QJ95" s="105"/>
      <c r="QK95" s="105"/>
      <c r="QL95" s="105"/>
      <c r="QM95" s="105"/>
      <c r="QN95" s="105"/>
      <c r="QO95" s="105"/>
      <c r="QP95" s="105"/>
      <c r="QQ95" s="105"/>
      <c r="QR95" s="105"/>
      <c r="QS95" s="105"/>
      <c r="QT95" s="105"/>
      <c r="QU95" s="105"/>
      <c r="QV95" s="105"/>
      <c r="QW95" s="105"/>
      <c r="QX95" s="105"/>
      <c r="QY95" s="105"/>
      <c r="QZ95" s="105"/>
      <c r="RA95" s="105"/>
      <c r="RB95" s="105"/>
      <c r="RC95" s="105"/>
      <c r="RD95" s="105"/>
      <c r="RE95" s="105"/>
      <c r="RF95" s="105"/>
      <c r="RG95" s="105"/>
      <c r="RH95" s="105"/>
      <c r="RI95" s="105"/>
      <c r="RJ95" s="105"/>
      <c r="RK95" s="105"/>
      <c r="RL95" s="105"/>
      <c r="RM95" s="105"/>
      <c r="RN95" s="105"/>
      <c r="RO95" s="105"/>
      <c r="RP95" s="105"/>
      <c r="RQ95" s="105"/>
      <c r="RR95" s="105"/>
      <c r="RS95" s="105"/>
      <c r="RT95" s="105"/>
      <c r="RU95" s="105"/>
      <c r="RV95" s="105"/>
      <c r="RW95" s="105"/>
      <c r="RX95" s="105"/>
      <c r="RY95" s="105"/>
      <c r="RZ95" s="105"/>
      <c r="SA95" s="105"/>
      <c r="SB95" s="105"/>
      <c r="SC95" s="105"/>
      <c r="SD95" s="105"/>
      <c r="SE95" s="105"/>
      <c r="SF95" s="105"/>
      <c r="SG95" s="105"/>
      <c r="SH95" s="105"/>
      <c r="SI95" s="105"/>
      <c r="SJ95" s="105"/>
      <c r="SK95" s="105"/>
      <c r="SL95" s="105"/>
      <c r="SM95" s="105"/>
      <c r="SN95" s="105"/>
      <c r="SO95" s="105"/>
      <c r="SP95" s="105"/>
      <c r="SQ95" s="105"/>
      <c r="SR95" s="105"/>
      <c r="SS95" s="105"/>
      <c r="ST95" s="105"/>
      <c r="SU95" s="105"/>
      <c r="SV95" s="105"/>
      <c r="SW95" s="105"/>
      <c r="SX95" s="105"/>
      <c r="SY95" s="105"/>
      <c r="SZ95" s="105"/>
      <c r="TA95" s="105"/>
      <c r="TB95" s="105"/>
      <c r="TC95" s="105"/>
      <c r="TD95" s="105"/>
      <c r="TE95" s="105"/>
      <c r="TF95" s="105"/>
      <c r="TG95" s="105"/>
      <c r="TH95" s="105"/>
      <c r="TI95" s="105"/>
      <c r="TJ95" s="105"/>
      <c r="TK95" s="105"/>
      <c r="TL95" s="105"/>
      <c r="TM95" s="105"/>
      <c r="TN95" s="105"/>
      <c r="TO95" s="105"/>
      <c r="TP95" s="105"/>
      <c r="TQ95" s="105"/>
      <c r="TR95" s="105"/>
      <c r="TS95" s="105"/>
      <c r="TT95" s="105"/>
      <c r="TU95" s="105"/>
      <c r="TV95" s="105"/>
      <c r="TW95" s="105"/>
      <c r="TX95" s="105"/>
      <c r="TY95" s="105"/>
      <c r="TZ95" s="105"/>
      <c r="UA95" s="105"/>
      <c r="UB95" s="105"/>
      <c r="UC95" s="105"/>
      <c r="UD95" s="105"/>
      <c r="UE95" s="105"/>
      <c r="UF95" s="105"/>
      <c r="UG95" s="105"/>
      <c r="UH95" s="105"/>
      <c r="UI95" s="105"/>
      <c r="UJ95" s="105"/>
      <c r="UK95" s="105"/>
      <c r="UL95" s="105"/>
      <c r="UM95" s="105"/>
      <c r="UN95" s="105"/>
      <c r="UO95" s="105"/>
      <c r="UP95" s="105"/>
      <c r="UQ95" s="105"/>
      <c r="UR95" s="105"/>
      <c r="US95" s="105"/>
      <c r="UT95" s="105"/>
      <c r="UU95" s="105"/>
      <c r="UV95" s="105"/>
      <c r="UW95" s="105"/>
      <c r="UX95" s="105"/>
      <c r="UY95" s="105"/>
      <c r="UZ95" s="105"/>
      <c r="VA95" s="105"/>
      <c r="VB95" s="105"/>
      <c r="VC95" s="105"/>
      <c r="VD95" s="105"/>
      <c r="VE95" s="105"/>
      <c r="VF95" s="105"/>
      <c r="VG95" s="105"/>
      <c r="VH95" s="105"/>
      <c r="VI95" s="105"/>
      <c r="VJ95" s="105"/>
      <c r="VK95" s="105"/>
      <c r="VL95" s="105"/>
      <c r="VM95" s="105"/>
      <c r="VN95" s="105"/>
      <c r="VO95" s="105"/>
      <c r="VP95" s="105"/>
      <c r="VQ95" s="105"/>
      <c r="VR95" s="105"/>
      <c r="VS95" s="105"/>
      <c r="VT95" s="105"/>
      <c r="VU95" s="105"/>
      <c r="VV95" s="105"/>
      <c r="VW95" s="105"/>
      <c r="VX95" s="105"/>
      <c r="VY95" s="105"/>
      <c r="VZ95" s="105"/>
      <c r="WA95" s="105"/>
      <c r="WB95" s="105"/>
      <c r="WC95" s="105"/>
      <c r="WD95" s="105"/>
      <c r="WE95" s="105"/>
      <c r="WF95" s="105"/>
      <c r="WG95" s="105"/>
      <c r="WH95" s="105"/>
      <c r="WI95" s="105"/>
      <c r="WJ95" s="105"/>
      <c r="WK95" s="105"/>
      <c r="WL95" s="105"/>
      <c r="WM95" s="105"/>
      <c r="WN95" s="105"/>
      <c r="WO95" s="105"/>
      <c r="WP95" s="105"/>
      <c r="WQ95" s="105"/>
      <c r="WR95" s="105"/>
      <c r="WS95" s="105"/>
      <c r="WT95" s="105"/>
      <c r="WU95" s="105"/>
      <c r="WV95" s="105"/>
      <c r="WW95" s="105"/>
      <c r="WX95" s="105"/>
      <c r="WY95" s="105"/>
      <c r="WZ95" s="105"/>
      <c r="XA95" s="105"/>
      <c r="XB95" s="105"/>
      <c r="XC95" s="105"/>
      <c r="XD95" s="105"/>
      <c r="XE95" s="105"/>
      <c r="XF95" s="105"/>
      <c r="XG95" s="105"/>
      <c r="XH95" s="105"/>
      <c r="XI95" s="105"/>
      <c r="XJ95" s="105"/>
      <c r="XK95" s="105"/>
      <c r="XL95" s="105"/>
      <c r="XM95" s="105"/>
      <c r="XN95" s="105"/>
      <c r="XO95" s="105"/>
      <c r="XP95" s="105"/>
      <c r="XQ95" s="105"/>
      <c r="XR95" s="105"/>
      <c r="XS95" s="105"/>
      <c r="XT95" s="105"/>
      <c r="XU95" s="105"/>
      <c r="XV95" s="105"/>
      <c r="XW95" s="105"/>
      <c r="XX95" s="105"/>
      <c r="XY95" s="105"/>
      <c r="XZ95" s="105"/>
      <c r="YA95" s="105"/>
      <c r="YB95" s="105"/>
      <c r="YC95" s="105"/>
      <c r="YD95" s="105"/>
      <c r="YE95" s="105"/>
      <c r="YF95" s="105"/>
      <c r="YG95" s="105"/>
      <c r="YH95" s="105"/>
      <c r="YI95" s="105"/>
      <c r="YJ95" s="105"/>
      <c r="YK95" s="105"/>
      <c r="YL95" s="105"/>
      <c r="YM95" s="105"/>
      <c r="YN95" s="105"/>
      <c r="YO95" s="105"/>
      <c r="YP95" s="105"/>
      <c r="YQ95" s="105"/>
      <c r="YR95" s="105"/>
      <c r="YS95" s="105"/>
      <c r="YT95" s="105"/>
      <c r="YU95" s="105"/>
      <c r="YV95" s="105"/>
      <c r="YW95" s="105"/>
      <c r="YX95" s="105"/>
      <c r="YY95" s="105"/>
      <c r="YZ95" s="105"/>
      <c r="ZA95" s="105"/>
      <c r="ZB95" s="105"/>
      <c r="ZC95" s="105"/>
      <c r="ZD95" s="105"/>
      <c r="ZE95" s="105"/>
      <c r="ZF95" s="105"/>
      <c r="ZG95" s="105"/>
      <c r="ZH95" s="105"/>
      <c r="ZI95" s="105"/>
      <c r="ZJ95" s="105"/>
      <c r="ZK95" s="105"/>
      <c r="ZL95" s="105"/>
      <c r="ZM95" s="105"/>
      <c r="ZN95" s="105"/>
      <c r="ZO95" s="105"/>
      <c r="ZP95" s="105"/>
      <c r="ZQ95" s="105"/>
      <c r="ZR95" s="105"/>
      <c r="ZS95" s="105"/>
      <c r="ZT95" s="105"/>
      <c r="ZU95" s="105"/>
      <c r="ZV95" s="105"/>
      <c r="ZW95" s="105"/>
      <c r="ZX95" s="105"/>
      <c r="ZY95" s="105"/>
      <c r="ZZ95" s="105"/>
      <c r="AAA95" s="105"/>
      <c r="AAB95" s="105"/>
      <c r="AAC95" s="105"/>
      <c r="AAD95" s="105"/>
      <c r="AAE95" s="105"/>
      <c r="AAF95" s="105"/>
      <c r="AAG95" s="105"/>
      <c r="AAH95" s="105"/>
      <c r="AAI95" s="105"/>
    </row>
    <row r="96" spans="1:711" s="99" customFormat="1" ht="39" customHeight="1">
      <c r="A96" s="256" t="s">
        <v>401</v>
      </c>
      <c r="B96" s="28" t="s">
        <v>116</v>
      </c>
      <c r="C96" s="28" t="s">
        <v>121</v>
      </c>
      <c r="D96" s="27" t="s">
        <v>114</v>
      </c>
      <c r="E96" s="294"/>
      <c r="F96" s="290"/>
      <c r="G96" s="290"/>
      <c r="H96" s="294"/>
      <c r="I96" s="290"/>
      <c r="J96" s="290"/>
      <c r="K96" s="49">
        <v>2</v>
      </c>
      <c r="L96" s="290">
        <v>15</v>
      </c>
      <c r="M96" s="290">
        <v>35</v>
      </c>
      <c r="N96" s="294"/>
      <c r="O96" s="290"/>
      <c r="P96" s="290"/>
      <c r="Q96" s="294"/>
      <c r="R96" s="290"/>
      <c r="S96" s="290"/>
      <c r="T96" s="294"/>
      <c r="U96" s="290"/>
      <c r="V96" s="290"/>
      <c r="W96" s="294"/>
      <c r="X96" s="290"/>
      <c r="Y96" s="290"/>
      <c r="Z96" s="294"/>
      <c r="AA96" s="290"/>
      <c r="AB96" s="290"/>
      <c r="AC96" s="246">
        <f>SUM(L96)</f>
        <v>15</v>
      </c>
      <c r="AD96" s="246">
        <f>SUM(M96)</f>
        <v>35</v>
      </c>
      <c r="AE96" s="49">
        <f>SUM(K96)</f>
        <v>2</v>
      </c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  <c r="JI96" s="105"/>
      <c r="JJ96" s="105"/>
      <c r="JK96" s="105"/>
      <c r="JL96" s="105"/>
      <c r="JM96" s="105"/>
      <c r="JN96" s="105"/>
      <c r="JO96" s="105"/>
      <c r="JP96" s="105"/>
      <c r="JQ96" s="105"/>
      <c r="JR96" s="105"/>
      <c r="JS96" s="105"/>
      <c r="JT96" s="105"/>
      <c r="JU96" s="105"/>
      <c r="JV96" s="105"/>
      <c r="JW96" s="105"/>
      <c r="JX96" s="105"/>
      <c r="JY96" s="105"/>
      <c r="JZ96" s="105"/>
      <c r="KA96" s="105"/>
      <c r="KB96" s="105"/>
      <c r="KC96" s="105"/>
      <c r="KD96" s="105"/>
      <c r="KE96" s="105"/>
      <c r="KF96" s="105"/>
      <c r="KG96" s="105"/>
      <c r="KH96" s="105"/>
      <c r="KI96" s="105"/>
      <c r="KJ96" s="105"/>
      <c r="KK96" s="105"/>
      <c r="KL96" s="105"/>
      <c r="KM96" s="105"/>
      <c r="KN96" s="105"/>
      <c r="KO96" s="105"/>
      <c r="KP96" s="105"/>
      <c r="KQ96" s="105"/>
      <c r="KR96" s="105"/>
      <c r="KS96" s="105"/>
      <c r="KT96" s="105"/>
      <c r="KU96" s="105"/>
      <c r="KV96" s="105"/>
      <c r="KW96" s="105"/>
      <c r="KX96" s="105"/>
      <c r="KY96" s="105"/>
      <c r="KZ96" s="105"/>
      <c r="LA96" s="105"/>
      <c r="LB96" s="105"/>
      <c r="LC96" s="105"/>
      <c r="LD96" s="105"/>
      <c r="LE96" s="105"/>
      <c r="LF96" s="105"/>
      <c r="LG96" s="105"/>
      <c r="LH96" s="105"/>
      <c r="LI96" s="105"/>
      <c r="LJ96" s="105"/>
      <c r="LK96" s="105"/>
      <c r="LL96" s="105"/>
      <c r="LM96" s="105"/>
      <c r="LN96" s="105"/>
      <c r="LO96" s="105"/>
      <c r="LP96" s="105"/>
      <c r="LQ96" s="105"/>
      <c r="LR96" s="105"/>
      <c r="LS96" s="105"/>
      <c r="LT96" s="105"/>
      <c r="LU96" s="105"/>
      <c r="LV96" s="105"/>
      <c r="LW96" s="105"/>
      <c r="LX96" s="105"/>
      <c r="LY96" s="105"/>
      <c r="LZ96" s="105"/>
      <c r="MA96" s="105"/>
      <c r="MB96" s="105"/>
      <c r="MC96" s="105"/>
      <c r="MD96" s="105"/>
      <c r="ME96" s="105"/>
      <c r="MF96" s="105"/>
      <c r="MG96" s="105"/>
      <c r="MH96" s="105"/>
      <c r="MI96" s="105"/>
      <c r="MJ96" s="105"/>
      <c r="MK96" s="105"/>
      <c r="ML96" s="105"/>
      <c r="MM96" s="105"/>
      <c r="MN96" s="105"/>
      <c r="MO96" s="105"/>
      <c r="MP96" s="105"/>
      <c r="MQ96" s="105"/>
      <c r="MR96" s="105"/>
      <c r="MS96" s="105"/>
      <c r="MT96" s="105"/>
      <c r="MU96" s="105"/>
      <c r="MV96" s="105"/>
      <c r="MW96" s="105"/>
      <c r="MX96" s="105"/>
      <c r="MY96" s="105"/>
      <c r="MZ96" s="105"/>
      <c r="NA96" s="105"/>
      <c r="NB96" s="105"/>
      <c r="NC96" s="105"/>
      <c r="ND96" s="105"/>
      <c r="NE96" s="105"/>
      <c r="NF96" s="105"/>
      <c r="NG96" s="105"/>
      <c r="NH96" s="105"/>
      <c r="NI96" s="105"/>
      <c r="NJ96" s="105"/>
      <c r="NK96" s="105"/>
      <c r="NL96" s="105"/>
      <c r="NM96" s="105"/>
      <c r="NN96" s="105"/>
      <c r="NO96" s="105"/>
      <c r="NP96" s="105"/>
      <c r="NQ96" s="105"/>
      <c r="NR96" s="105"/>
      <c r="NS96" s="105"/>
      <c r="NT96" s="105"/>
      <c r="NU96" s="105"/>
      <c r="NV96" s="105"/>
      <c r="NW96" s="105"/>
      <c r="NX96" s="105"/>
      <c r="NY96" s="105"/>
      <c r="NZ96" s="105"/>
      <c r="OA96" s="105"/>
      <c r="OB96" s="105"/>
      <c r="OC96" s="105"/>
      <c r="OD96" s="105"/>
      <c r="OE96" s="105"/>
      <c r="OF96" s="105"/>
      <c r="OG96" s="105"/>
      <c r="OH96" s="105"/>
      <c r="OI96" s="105"/>
      <c r="OJ96" s="105"/>
      <c r="OK96" s="105"/>
      <c r="OL96" s="105"/>
      <c r="OM96" s="105"/>
      <c r="ON96" s="105"/>
      <c r="OO96" s="105"/>
      <c r="OP96" s="105"/>
      <c r="OQ96" s="105"/>
      <c r="OR96" s="105"/>
      <c r="OS96" s="105"/>
      <c r="OT96" s="105"/>
      <c r="OU96" s="105"/>
      <c r="OV96" s="105"/>
      <c r="OW96" s="105"/>
      <c r="OX96" s="105"/>
      <c r="OY96" s="105"/>
      <c r="OZ96" s="105"/>
      <c r="PA96" s="105"/>
      <c r="PB96" s="105"/>
      <c r="PC96" s="105"/>
      <c r="PD96" s="105"/>
      <c r="PE96" s="105"/>
      <c r="PF96" s="105"/>
      <c r="PG96" s="105"/>
      <c r="PH96" s="105"/>
      <c r="PI96" s="105"/>
      <c r="PJ96" s="105"/>
      <c r="PK96" s="105"/>
      <c r="PL96" s="105"/>
      <c r="PM96" s="105"/>
      <c r="PN96" s="105"/>
      <c r="PO96" s="105"/>
      <c r="PP96" s="105"/>
      <c r="PQ96" s="105"/>
      <c r="PR96" s="105"/>
      <c r="PS96" s="105"/>
      <c r="PT96" s="105"/>
      <c r="PU96" s="105"/>
      <c r="PV96" s="105"/>
      <c r="PW96" s="105"/>
      <c r="PX96" s="105"/>
      <c r="PY96" s="105"/>
      <c r="PZ96" s="105"/>
      <c r="QA96" s="105"/>
      <c r="QB96" s="105"/>
      <c r="QC96" s="105"/>
      <c r="QD96" s="105"/>
      <c r="QE96" s="105"/>
      <c r="QF96" s="105"/>
      <c r="QG96" s="105"/>
      <c r="QH96" s="105"/>
      <c r="QI96" s="105"/>
      <c r="QJ96" s="105"/>
      <c r="QK96" s="105"/>
      <c r="QL96" s="105"/>
      <c r="QM96" s="105"/>
      <c r="QN96" s="105"/>
      <c r="QO96" s="105"/>
      <c r="QP96" s="105"/>
      <c r="QQ96" s="105"/>
      <c r="QR96" s="105"/>
      <c r="QS96" s="105"/>
      <c r="QT96" s="105"/>
      <c r="QU96" s="105"/>
      <c r="QV96" s="105"/>
      <c r="QW96" s="105"/>
      <c r="QX96" s="105"/>
      <c r="QY96" s="105"/>
      <c r="QZ96" s="105"/>
      <c r="RA96" s="105"/>
      <c r="RB96" s="105"/>
      <c r="RC96" s="105"/>
      <c r="RD96" s="105"/>
      <c r="RE96" s="105"/>
      <c r="RF96" s="105"/>
      <c r="RG96" s="105"/>
      <c r="RH96" s="105"/>
      <c r="RI96" s="105"/>
      <c r="RJ96" s="105"/>
      <c r="RK96" s="105"/>
      <c r="RL96" s="105"/>
      <c r="RM96" s="105"/>
      <c r="RN96" s="105"/>
      <c r="RO96" s="105"/>
      <c r="RP96" s="105"/>
      <c r="RQ96" s="105"/>
      <c r="RR96" s="105"/>
      <c r="RS96" s="105"/>
      <c r="RT96" s="105"/>
      <c r="RU96" s="105"/>
      <c r="RV96" s="105"/>
      <c r="RW96" s="105"/>
      <c r="RX96" s="105"/>
      <c r="RY96" s="105"/>
      <c r="RZ96" s="105"/>
      <c r="SA96" s="105"/>
      <c r="SB96" s="105"/>
      <c r="SC96" s="105"/>
      <c r="SD96" s="105"/>
      <c r="SE96" s="105"/>
      <c r="SF96" s="105"/>
      <c r="SG96" s="105"/>
      <c r="SH96" s="105"/>
      <c r="SI96" s="105"/>
      <c r="SJ96" s="105"/>
      <c r="SK96" s="105"/>
      <c r="SL96" s="105"/>
      <c r="SM96" s="105"/>
      <c r="SN96" s="105"/>
      <c r="SO96" s="105"/>
      <c r="SP96" s="105"/>
      <c r="SQ96" s="105"/>
      <c r="SR96" s="105"/>
      <c r="SS96" s="105"/>
      <c r="ST96" s="105"/>
      <c r="SU96" s="105"/>
      <c r="SV96" s="105"/>
      <c r="SW96" s="105"/>
      <c r="SX96" s="105"/>
      <c r="SY96" s="105"/>
      <c r="SZ96" s="105"/>
      <c r="TA96" s="105"/>
      <c r="TB96" s="105"/>
      <c r="TC96" s="105"/>
      <c r="TD96" s="105"/>
      <c r="TE96" s="105"/>
      <c r="TF96" s="105"/>
      <c r="TG96" s="105"/>
      <c r="TH96" s="105"/>
      <c r="TI96" s="105"/>
      <c r="TJ96" s="105"/>
      <c r="TK96" s="105"/>
      <c r="TL96" s="105"/>
      <c r="TM96" s="105"/>
      <c r="TN96" s="105"/>
      <c r="TO96" s="105"/>
      <c r="TP96" s="105"/>
      <c r="TQ96" s="105"/>
      <c r="TR96" s="105"/>
      <c r="TS96" s="105"/>
      <c r="TT96" s="105"/>
      <c r="TU96" s="105"/>
      <c r="TV96" s="105"/>
      <c r="TW96" s="105"/>
      <c r="TX96" s="105"/>
      <c r="TY96" s="105"/>
      <c r="TZ96" s="105"/>
      <c r="UA96" s="105"/>
      <c r="UB96" s="105"/>
      <c r="UC96" s="105"/>
      <c r="UD96" s="105"/>
      <c r="UE96" s="105"/>
      <c r="UF96" s="105"/>
      <c r="UG96" s="105"/>
      <c r="UH96" s="105"/>
      <c r="UI96" s="105"/>
      <c r="UJ96" s="105"/>
      <c r="UK96" s="105"/>
      <c r="UL96" s="105"/>
      <c r="UM96" s="105"/>
      <c r="UN96" s="105"/>
      <c r="UO96" s="105"/>
      <c r="UP96" s="105"/>
      <c r="UQ96" s="105"/>
      <c r="UR96" s="105"/>
      <c r="US96" s="105"/>
      <c r="UT96" s="105"/>
      <c r="UU96" s="105"/>
      <c r="UV96" s="105"/>
      <c r="UW96" s="105"/>
      <c r="UX96" s="105"/>
      <c r="UY96" s="105"/>
      <c r="UZ96" s="105"/>
      <c r="VA96" s="105"/>
      <c r="VB96" s="105"/>
      <c r="VC96" s="105"/>
      <c r="VD96" s="105"/>
      <c r="VE96" s="105"/>
      <c r="VF96" s="105"/>
      <c r="VG96" s="105"/>
      <c r="VH96" s="105"/>
      <c r="VI96" s="105"/>
      <c r="VJ96" s="105"/>
      <c r="VK96" s="105"/>
      <c r="VL96" s="105"/>
      <c r="VM96" s="105"/>
      <c r="VN96" s="105"/>
      <c r="VO96" s="105"/>
      <c r="VP96" s="105"/>
      <c r="VQ96" s="105"/>
      <c r="VR96" s="105"/>
      <c r="VS96" s="105"/>
      <c r="VT96" s="105"/>
      <c r="VU96" s="105"/>
      <c r="VV96" s="105"/>
      <c r="VW96" s="105"/>
      <c r="VX96" s="105"/>
      <c r="VY96" s="105"/>
      <c r="VZ96" s="105"/>
      <c r="WA96" s="105"/>
      <c r="WB96" s="105"/>
      <c r="WC96" s="105"/>
      <c r="WD96" s="105"/>
      <c r="WE96" s="105"/>
      <c r="WF96" s="105"/>
      <c r="WG96" s="105"/>
      <c r="WH96" s="105"/>
      <c r="WI96" s="105"/>
      <c r="WJ96" s="105"/>
      <c r="WK96" s="105"/>
      <c r="WL96" s="105"/>
      <c r="WM96" s="105"/>
      <c r="WN96" s="105"/>
      <c r="WO96" s="105"/>
      <c r="WP96" s="105"/>
      <c r="WQ96" s="105"/>
      <c r="WR96" s="105"/>
      <c r="WS96" s="105"/>
      <c r="WT96" s="105"/>
      <c r="WU96" s="105"/>
      <c r="WV96" s="105"/>
      <c r="WW96" s="105"/>
      <c r="WX96" s="105"/>
      <c r="WY96" s="105"/>
      <c r="WZ96" s="105"/>
      <c r="XA96" s="105"/>
      <c r="XB96" s="105"/>
      <c r="XC96" s="105"/>
      <c r="XD96" s="105"/>
      <c r="XE96" s="105"/>
      <c r="XF96" s="105"/>
      <c r="XG96" s="105"/>
      <c r="XH96" s="105"/>
      <c r="XI96" s="105"/>
      <c r="XJ96" s="105"/>
      <c r="XK96" s="105"/>
      <c r="XL96" s="105"/>
      <c r="XM96" s="105"/>
      <c r="XN96" s="105"/>
      <c r="XO96" s="105"/>
      <c r="XP96" s="105"/>
      <c r="XQ96" s="105"/>
      <c r="XR96" s="105"/>
      <c r="XS96" s="105"/>
      <c r="XT96" s="105"/>
      <c r="XU96" s="105"/>
      <c r="XV96" s="105"/>
      <c r="XW96" s="105"/>
      <c r="XX96" s="105"/>
      <c r="XY96" s="105"/>
      <c r="XZ96" s="105"/>
      <c r="YA96" s="105"/>
      <c r="YB96" s="105"/>
      <c r="YC96" s="105"/>
      <c r="YD96" s="105"/>
      <c r="YE96" s="105"/>
      <c r="YF96" s="105"/>
      <c r="YG96" s="105"/>
      <c r="YH96" s="105"/>
      <c r="YI96" s="105"/>
      <c r="YJ96" s="105"/>
      <c r="YK96" s="105"/>
      <c r="YL96" s="105"/>
      <c r="YM96" s="105"/>
      <c r="YN96" s="105"/>
      <c r="YO96" s="105"/>
      <c r="YP96" s="105"/>
      <c r="YQ96" s="105"/>
      <c r="YR96" s="105"/>
      <c r="YS96" s="105"/>
      <c r="YT96" s="105"/>
      <c r="YU96" s="105"/>
      <c r="YV96" s="105"/>
      <c r="YW96" s="105"/>
      <c r="YX96" s="105"/>
      <c r="YY96" s="105"/>
      <c r="YZ96" s="105"/>
      <c r="ZA96" s="105"/>
      <c r="ZB96" s="105"/>
      <c r="ZC96" s="105"/>
      <c r="ZD96" s="105"/>
      <c r="ZE96" s="105"/>
      <c r="ZF96" s="105"/>
      <c r="ZG96" s="105"/>
      <c r="ZH96" s="105"/>
      <c r="ZI96" s="105"/>
      <c r="ZJ96" s="105"/>
      <c r="ZK96" s="105"/>
      <c r="ZL96" s="105"/>
      <c r="ZM96" s="105"/>
      <c r="ZN96" s="105"/>
      <c r="ZO96" s="105"/>
      <c r="ZP96" s="105"/>
      <c r="ZQ96" s="105"/>
      <c r="ZR96" s="105"/>
      <c r="ZS96" s="105"/>
      <c r="ZT96" s="105"/>
      <c r="ZU96" s="105"/>
      <c r="ZV96" s="105"/>
      <c r="ZW96" s="105"/>
      <c r="ZX96" s="105"/>
      <c r="ZY96" s="105"/>
      <c r="ZZ96" s="105"/>
      <c r="AAA96" s="105"/>
      <c r="AAB96" s="105"/>
      <c r="AAC96" s="105"/>
      <c r="AAD96" s="105"/>
      <c r="AAE96" s="105"/>
      <c r="AAF96" s="105"/>
      <c r="AAG96" s="105"/>
      <c r="AAH96" s="105"/>
      <c r="AAI96" s="105"/>
    </row>
    <row r="97" spans="1:711" s="99" customFormat="1" ht="39" customHeight="1">
      <c r="A97" s="256" t="s">
        <v>12</v>
      </c>
      <c r="B97" s="28" t="s">
        <v>116</v>
      </c>
      <c r="C97" s="28" t="s">
        <v>122</v>
      </c>
      <c r="D97" s="27" t="s">
        <v>114</v>
      </c>
      <c r="E97" s="294"/>
      <c r="F97" s="290"/>
      <c r="G97" s="290"/>
      <c r="H97" s="49">
        <v>2</v>
      </c>
      <c r="I97" s="290">
        <v>20</v>
      </c>
      <c r="J97" s="290">
        <v>30</v>
      </c>
      <c r="K97" s="294"/>
      <c r="L97" s="45"/>
      <c r="M97" s="290"/>
      <c r="N97" s="294"/>
      <c r="O97" s="290"/>
      <c r="P97" s="290"/>
      <c r="Q97" s="294"/>
      <c r="R97" s="290"/>
      <c r="S97" s="290"/>
      <c r="T97" s="294"/>
      <c r="U97" s="290"/>
      <c r="V97" s="290"/>
      <c r="W97" s="294"/>
      <c r="X97" s="290"/>
      <c r="Y97" s="290"/>
      <c r="Z97" s="294"/>
      <c r="AA97" s="290"/>
      <c r="AB97" s="290"/>
      <c r="AC97" s="246">
        <f>SUM(I97)</f>
        <v>20</v>
      </c>
      <c r="AD97" s="246">
        <f>SUM(J97)</f>
        <v>30</v>
      </c>
      <c r="AE97" s="49">
        <f>SUM(H97)</f>
        <v>2</v>
      </c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  <c r="JI97" s="105"/>
      <c r="JJ97" s="105"/>
      <c r="JK97" s="105"/>
      <c r="JL97" s="105"/>
      <c r="JM97" s="105"/>
      <c r="JN97" s="105"/>
      <c r="JO97" s="105"/>
      <c r="JP97" s="105"/>
      <c r="JQ97" s="105"/>
      <c r="JR97" s="105"/>
      <c r="JS97" s="105"/>
      <c r="JT97" s="105"/>
      <c r="JU97" s="105"/>
      <c r="JV97" s="105"/>
      <c r="JW97" s="105"/>
      <c r="JX97" s="105"/>
      <c r="JY97" s="105"/>
      <c r="JZ97" s="105"/>
      <c r="KA97" s="105"/>
      <c r="KB97" s="105"/>
      <c r="KC97" s="105"/>
      <c r="KD97" s="105"/>
      <c r="KE97" s="105"/>
      <c r="KF97" s="105"/>
      <c r="KG97" s="105"/>
      <c r="KH97" s="105"/>
      <c r="KI97" s="105"/>
      <c r="KJ97" s="105"/>
      <c r="KK97" s="105"/>
      <c r="KL97" s="105"/>
      <c r="KM97" s="105"/>
      <c r="KN97" s="105"/>
      <c r="KO97" s="105"/>
      <c r="KP97" s="105"/>
      <c r="KQ97" s="105"/>
      <c r="KR97" s="105"/>
      <c r="KS97" s="105"/>
      <c r="KT97" s="105"/>
      <c r="KU97" s="105"/>
      <c r="KV97" s="105"/>
      <c r="KW97" s="105"/>
      <c r="KX97" s="105"/>
      <c r="KY97" s="105"/>
      <c r="KZ97" s="105"/>
      <c r="LA97" s="105"/>
      <c r="LB97" s="105"/>
      <c r="LC97" s="105"/>
      <c r="LD97" s="105"/>
      <c r="LE97" s="105"/>
      <c r="LF97" s="105"/>
      <c r="LG97" s="105"/>
      <c r="LH97" s="105"/>
      <c r="LI97" s="105"/>
      <c r="LJ97" s="105"/>
      <c r="LK97" s="105"/>
      <c r="LL97" s="105"/>
      <c r="LM97" s="105"/>
      <c r="LN97" s="105"/>
      <c r="LO97" s="105"/>
      <c r="LP97" s="105"/>
      <c r="LQ97" s="105"/>
      <c r="LR97" s="105"/>
      <c r="LS97" s="105"/>
      <c r="LT97" s="105"/>
      <c r="LU97" s="105"/>
      <c r="LV97" s="105"/>
      <c r="LW97" s="105"/>
      <c r="LX97" s="105"/>
      <c r="LY97" s="105"/>
      <c r="LZ97" s="105"/>
      <c r="MA97" s="105"/>
      <c r="MB97" s="105"/>
      <c r="MC97" s="105"/>
      <c r="MD97" s="105"/>
      <c r="ME97" s="105"/>
      <c r="MF97" s="105"/>
      <c r="MG97" s="105"/>
      <c r="MH97" s="105"/>
      <c r="MI97" s="105"/>
      <c r="MJ97" s="105"/>
      <c r="MK97" s="105"/>
      <c r="ML97" s="105"/>
      <c r="MM97" s="105"/>
      <c r="MN97" s="105"/>
      <c r="MO97" s="105"/>
      <c r="MP97" s="105"/>
      <c r="MQ97" s="105"/>
      <c r="MR97" s="105"/>
      <c r="MS97" s="105"/>
      <c r="MT97" s="105"/>
      <c r="MU97" s="105"/>
      <c r="MV97" s="105"/>
      <c r="MW97" s="105"/>
      <c r="MX97" s="105"/>
      <c r="MY97" s="105"/>
      <c r="MZ97" s="105"/>
      <c r="NA97" s="105"/>
      <c r="NB97" s="105"/>
      <c r="NC97" s="105"/>
      <c r="ND97" s="105"/>
      <c r="NE97" s="105"/>
      <c r="NF97" s="105"/>
      <c r="NG97" s="105"/>
      <c r="NH97" s="105"/>
      <c r="NI97" s="105"/>
      <c r="NJ97" s="105"/>
      <c r="NK97" s="105"/>
      <c r="NL97" s="105"/>
      <c r="NM97" s="105"/>
      <c r="NN97" s="105"/>
      <c r="NO97" s="105"/>
      <c r="NP97" s="105"/>
      <c r="NQ97" s="105"/>
      <c r="NR97" s="105"/>
      <c r="NS97" s="105"/>
      <c r="NT97" s="105"/>
      <c r="NU97" s="105"/>
      <c r="NV97" s="105"/>
      <c r="NW97" s="105"/>
      <c r="NX97" s="105"/>
      <c r="NY97" s="105"/>
      <c r="NZ97" s="105"/>
      <c r="OA97" s="105"/>
      <c r="OB97" s="105"/>
      <c r="OC97" s="105"/>
      <c r="OD97" s="105"/>
      <c r="OE97" s="105"/>
      <c r="OF97" s="105"/>
      <c r="OG97" s="105"/>
      <c r="OH97" s="105"/>
      <c r="OI97" s="105"/>
      <c r="OJ97" s="105"/>
      <c r="OK97" s="105"/>
      <c r="OL97" s="105"/>
      <c r="OM97" s="105"/>
      <c r="ON97" s="105"/>
      <c r="OO97" s="105"/>
      <c r="OP97" s="105"/>
      <c r="OQ97" s="105"/>
      <c r="OR97" s="105"/>
      <c r="OS97" s="105"/>
      <c r="OT97" s="105"/>
      <c r="OU97" s="105"/>
      <c r="OV97" s="105"/>
      <c r="OW97" s="105"/>
      <c r="OX97" s="105"/>
      <c r="OY97" s="105"/>
      <c r="OZ97" s="105"/>
      <c r="PA97" s="105"/>
      <c r="PB97" s="105"/>
      <c r="PC97" s="105"/>
      <c r="PD97" s="105"/>
      <c r="PE97" s="105"/>
      <c r="PF97" s="105"/>
      <c r="PG97" s="105"/>
      <c r="PH97" s="105"/>
      <c r="PI97" s="105"/>
      <c r="PJ97" s="105"/>
      <c r="PK97" s="105"/>
      <c r="PL97" s="105"/>
      <c r="PM97" s="105"/>
      <c r="PN97" s="105"/>
      <c r="PO97" s="105"/>
      <c r="PP97" s="105"/>
      <c r="PQ97" s="105"/>
      <c r="PR97" s="105"/>
      <c r="PS97" s="105"/>
      <c r="PT97" s="105"/>
      <c r="PU97" s="105"/>
      <c r="PV97" s="105"/>
      <c r="PW97" s="105"/>
      <c r="PX97" s="105"/>
      <c r="PY97" s="105"/>
      <c r="PZ97" s="105"/>
      <c r="QA97" s="105"/>
      <c r="QB97" s="105"/>
      <c r="QC97" s="105"/>
      <c r="QD97" s="105"/>
      <c r="QE97" s="105"/>
      <c r="QF97" s="105"/>
      <c r="QG97" s="105"/>
      <c r="QH97" s="105"/>
      <c r="QI97" s="105"/>
      <c r="QJ97" s="105"/>
      <c r="QK97" s="105"/>
      <c r="QL97" s="105"/>
      <c r="QM97" s="105"/>
      <c r="QN97" s="105"/>
      <c r="QO97" s="105"/>
      <c r="QP97" s="105"/>
      <c r="QQ97" s="105"/>
      <c r="QR97" s="105"/>
      <c r="QS97" s="105"/>
      <c r="QT97" s="105"/>
      <c r="QU97" s="105"/>
      <c r="QV97" s="105"/>
      <c r="QW97" s="105"/>
      <c r="QX97" s="105"/>
      <c r="QY97" s="105"/>
      <c r="QZ97" s="105"/>
      <c r="RA97" s="105"/>
      <c r="RB97" s="105"/>
      <c r="RC97" s="105"/>
      <c r="RD97" s="105"/>
      <c r="RE97" s="105"/>
      <c r="RF97" s="105"/>
      <c r="RG97" s="105"/>
      <c r="RH97" s="105"/>
      <c r="RI97" s="105"/>
      <c r="RJ97" s="105"/>
      <c r="RK97" s="105"/>
      <c r="RL97" s="105"/>
      <c r="RM97" s="105"/>
      <c r="RN97" s="105"/>
      <c r="RO97" s="105"/>
      <c r="RP97" s="105"/>
      <c r="RQ97" s="105"/>
      <c r="RR97" s="105"/>
      <c r="RS97" s="105"/>
      <c r="RT97" s="105"/>
      <c r="RU97" s="105"/>
      <c r="RV97" s="105"/>
      <c r="RW97" s="105"/>
      <c r="RX97" s="105"/>
      <c r="RY97" s="105"/>
      <c r="RZ97" s="105"/>
      <c r="SA97" s="105"/>
      <c r="SB97" s="105"/>
      <c r="SC97" s="105"/>
      <c r="SD97" s="105"/>
      <c r="SE97" s="105"/>
      <c r="SF97" s="105"/>
      <c r="SG97" s="105"/>
      <c r="SH97" s="105"/>
      <c r="SI97" s="105"/>
      <c r="SJ97" s="105"/>
      <c r="SK97" s="105"/>
      <c r="SL97" s="105"/>
      <c r="SM97" s="105"/>
      <c r="SN97" s="105"/>
      <c r="SO97" s="105"/>
      <c r="SP97" s="105"/>
      <c r="SQ97" s="105"/>
      <c r="SR97" s="105"/>
      <c r="SS97" s="105"/>
      <c r="ST97" s="105"/>
      <c r="SU97" s="105"/>
      <c r="SV97" s="105"/>
      <c r="SW97" s="105"/>
      <c r="SX97" s="105"/>
      <c r="SY97" s="105"/>
      <c r="SZ97" s="105"/>
      <c r="TA97" s="105"/>
      <c r="TB97" s="105"/>
      <c r="TC97" s="105"/>
      <c r="TD97" s="105"/>
      <c r="TE97" s="105"/>
      <c r="TF97" s="105"/>
      <c r="TG97" s="105"/>
      <c r="TH97" s="105"/>
      <c r="TI97" s="105"/>
      <c r="TJ97" s="105"/>
      <c r="TK97" s="105"/>
      <c r="TL97" s="105"/>
      <c r="TM97" s="105"/>
      <c r="TN97" s="105"/>
      <c r="TO97" s="105"/>
      <c r="TP97" s="105"/>
      <c r="TQ97" s="105"/>
      <c r="TR97" s="105"/>
      <c r="TS97" s="105"/>
      <c r="TT97" s="105"/>
      <c r="TU97" s="105"/>
      <c r="TV97" s="105"/>
      <c r="TW97" s="105"/>
      <c r="TX97" s="105"/>
      <c r="TY97" s="105"/>
      <c r="TZ97" s="105"/>
      <c r="UA97" s="105"/>
      <c r="UB97" s="105"/>
      <c r="UC97" s="105"/>
      <c r="UD97" s="105"/>
      <c r="UE97" s="105"/>
      <c r="UF97" s="105"/>
      <c r="UG97" s="105"/>
      <c r="UH97" s="105"/>
      <c r="UI97" s="105"/>
      <c r="UJ97" s="105"/>
      <c r="UK97" s="105"/>
      <c r="UL97" s="105"/>
      <c r="UM97" s="105"/>
      <c r="UN97" s="105"/>
      <c r="UO97" s="105"/>
      <c r="UP97" s="105"/>
      <c r="UQ97" s="105"/>
      <c r="UR97" s="105"/>
      <c r="US97" s="105"/>
      <c r="UT97" s="105"/>
      <c r="UU97" s="105"/>
      <c r="UV97" s="105"/>
      <c r="UW97" s="105"/>
      <c r="UX97" s="105"/>
      <c r="UY97" s="105"/>
      <c r="UZ97" s="105"/>
      <c r="VA97" s="105"/>
      <c r="VB97" s="105"/>
      <c r="VC97" s="105"/>
      <c r="VD97" s="105"/>
      <c r="VE97" s="105"/>
      <c r="VF97" s="105"/>
      <c r="VG97" s="105"/>
      <c r="VH97" s="105"/>
      <c r="VI97" s="105"/>
      <c r="VJ97" s="105"/>
      <c r="VK97" s="105"/>
      <c r="VL97" s="105"/>
      <c r="VM97" s="105"/>
      <c r="VN97" s="105"/>
      <c r="VO97" s="105"/>
      <c r="VP97" s="105"/>
      <c r="VQ97" s="105"/>
      <c r="VR97" s="105"/>
      <c r="VS97" s="105"/>
      <c r="VT97" s="105"/>
      <c r="VU97" s="105"/>
      <c r="VV97" s="105"/>
      <c r="VW97" s="105"/>
      <c r="VX97" s="105"/>
      <c r="VY97" s="105"/>
      <c r="VZ97" s="105"/>
      <c r="WA97" s="105"/>
      <c r="WB97" s="105"/>
      <c r="WC97" s="105"/>
      <c r="WD97" s="105"/>
      <c r="WE97" s="105"/>
      <c r="WF97" s="105"/>
      <c r="WG97" s="105"/>
      <c r="WH97" s="105"/>
      <c r="WI97" s="105"/>
      <c r="WJ97" s="105"/>
      <c r="WK97" s="105"/>
      <c r="WL97" s="105"/>
      <c r="WM97" s="105"/>
      <c r="WN97" s="105"/>
      <c r="WO97" s="105"/>
      <c r="WP97" s="105"/>
      <c r="WQ97" s="105"/>
      <c r="WR97" s="105"/>
      <c r="WS97" s="105"/>
      <c r="WT97" s="105"/>
      <c r="WU97" s="105"/>
      <c r="WV97" s="105"/>
      <c r="WW97" s="105"/>
      <c r="WX97" s="105"/>
      <c r="WY97" s="105"/>
      <c r="WZ97" s="105"/>
      <c r="XA97" s="105"/>
      <c r="XB97" s="105"/>
      <c r="XC97" s="105"/>
      <c r="XD97" s="105"/>
      <c r="XE97" s="105"/>
      <c r="XF97" s="105"/>
      <c r="XG97" s="105"/>
      <c r="XH97" s="105"/>
      <c r="XI97" s="105"/>
      <c r="XJ97" s="105"/>
      <c r="XK97" s="105"/>
      <c r="XL97" s="105"/>
      <c r="XM97" s="105"/>
      <c r="XN97" s="105"/>
      <c r="XO97" s="105"/>
      <c r="XP97" s="105"/>
      <c r="XQ97" s="105"/>
      <c r="XR97" s="105"/>
      <c r="XS97" s="105"/>
      <c r="XT97" s="105"/>
      <c r="XU97" s="105"/>
      <c r="XV97" s="105"/>
      <c r="XW97" s="105"/>
      <c r="XX97" s="105"/>
      <c r="XY97" s="105"/>
      <c r="XZ97" s="105"/>
      <c r="YA97" s="105"/>
      <c r="YB97" s="105"/>
      <c r="YC97" s="105"/>
      <c r="YD97" s="105"/>
      <c r="YE97" s="105"/>
      <c r="YF97" s="105"/>
      <c r="YG97" s="105"/>
      <c r="YH97" s="105"/>
      <c r="YI97" s="105"/>
      <c r="YJ97" s="105"/>
      <c r="YK97" s="105"/>
      <c r="YL97" s="105"/>
      <c r="YM97" s="105"/>
      <c r="YN97" s="105"/>
      <c r="YO97" s="105"/>
      <c r="YP97" s="105"/>
      <c r="YQ97" s="105"/>
      <c r="YR97" s="105"/>
      <c r="YS97" s="105"/>
      <c r="YT97" s="105"/>
      <c r="YU97" s="105"/>
      <c r="YV97" s="105"/>
      <c r="YW97" s="105"/>
      <c r="YX97" s="105"/>
      <c r="YY97" s="105"/>
      <c r="YZ97" s="105"/>
      <c r="ZA97" s="105"/>
      <c r="ZB97" s="105"/>
      <c r="ZC97" s="105"/>
      <c r="ZD97" s="105"/>
      <c r="ZE97" s="105"/>
      <c r="ZF97" s="105"/>
      <c r="ZG97" s="105"/>
      <c r="ZH97" s="105"/>
      <c r="ZI97" s="105"/>
      <c r="ZJ97" s="105"/>
      <c r="ZK97" s="105"/>
      <c r="ZL97" s="105"/>
      <c r="ZM97" s="105"/>
      <c r="ZN97" s="105"/>
      <c r="ZO97" s="105"/>
      <c r="ZP97" s="105"/>
      <c r="ZQ97" s="105"/>
      <c r="ZR97" s="105"/>
      <c r="ZS97" s="105"/>
      <c r="ZT97" s="105"/>
      <c r="ZU97" s="105"/>
      <c r="ZV97" s="105"/>
      <c r="ZW97" s="105"/>
      <c r="ZX97" s="105"/>
      <c r="ZY97" s="105"/>
      <c r="ZZ97" s="105"/>
      <c r="AAA97" s="105"/>
      <c r="AAB97" s="105"/>
      <c r="AAC97" s="105"/>
      <c r="AAD97" s="105"/>
      <c r="AAE97" s="105"/>
      <c r="AAF97" s="105"/>
      <c r="AAG97" s="105"/>
      <c r="AAH97" s="105"/>
      <c r="AAI97" s="105"/>
    </row>
    <row r="98" spans="1:711" s="99" customFormat="1" ht="39" customHeight="1">
      <c r="A98" s="256" t="s">
        <v>111</v>
      </c>
      <c r="B98" s="28" t="s">
        <v>116</v>
      </c>
      <c r="C98" s="23" t="s">
        <v>156</v>
      </c>
      <c r="D98" s="27" t="s">
        <v>114</v>
      </c>
      <c r="E98" s="49">
        <v>2</v>
      </c>
      <c r="F98" s="46">
        <v>20</v>
      </c>
      <c r="G98" s="46">
        <v>30</v>
      </c>
      <c r="H98" s="294"/>
      <c r="I98" s="46"/>
      <c r="J98" s="46"/>
      <c r="K98" s="294"/>
      <c r="L98" s="290"/>
      <c r="M98" s="290"/>
      <c r="N98" s="294"/>
      <c r="O98" s="290"/>
      <c r="P98" s="290"/>
      <c r="Q98" s="294"/>
      <c r="R98" s="290"/>
      <c r="S98" s="290"/>
      <c r="T98" s="294"/>
      <c r="U98" s="290"/>
      <c r="V98" s="290"/>
      <c r="W98" s="294"/>
      <c r="X98" s="290"/>
      <c r="Y98" s="290"/>
      <c r="Z98" s="294"/>
      <c r="AA98" s="290"/>
      <c r="AB98" s="290"/>
      <c r="AC98" s="386">
        <f>SUM(F98,I99)</f>
        <v>40</v>
      </c>
      <c r="AD98" s="464">
        <f>SUM(G98,J99)</f>
        <v>35</v>
      </c>
      <c r="AE98" s="374">
        <f>SUM(E98,H99)</f>
        <v>3</v>
      </c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  <c r="JI98" s="105"/>
      <c r="JJ98" s="105"/>
      <c r="JK98" s="105"/>
      <c r="JL98" s="105"/>
      <c r="JM98" s="105"/>
      <c r="JN98" s="105"/>
      <c r="JO98" s="105"/>
      <c r="JP98" s="105"/>
      <c r="JQ98" s="105"/>
      <c r="JR98" s="105"/>
      <c r="JS98" s="105"/>
      <c r="JT98" s="105"/>
      <c r="JU98" s="105"/>
      <c r="JV98" s="105"/>
      <c r="JW98" s="105"/>
      <c r="JX98" s="105"/>
      <c r="JY98" s="105"/>
      <c r="JZ98" s="105"/>
      <c r="KA98" s="105"/>
      <c r="KB98" s="105"/>
      <c r="KC98" s="105"/>
      <c r="KD98" s="105"/>
      <c r="KE98" s="105"/>
      <c r="KF98" s="105"/>
      <c r="KG98" s="105"/>
      <c r="KH98" s="105"/>
      <c r="KI98" s="105"/>
      <c r="KJ98" s="105"/>
      <c r="KK98" s="105"/>
      <c r="KL98" s="105"/>
      <c r="KM98" s="105"/>
      <c r="KN98" s="105"/>
      <c r="KO98" s="105"/>
      <c r="KP98" s="105"/>
      <c r="KQ98" s="105"/>
      <c r="KR98" s="105"/>
      <c r="KS98" s="105"/>
      <c r="KT98" s="105"/>
      <c r="KU98" s="105"/>
      <c r="KV98" s="105"/>
      <c r="KW98" s="105"/>
      <c r="KX98" s="105"/>
      <c r="KY98" s="105"/>
      <c r="KZ98" s="105"/>
      <c r="LA98" s="105"/>
      <c r="LB98" s="105"/>
      <c r="LC98" s="105"/>
      <c r="LD98" s="105"/>
      <c r="LE98" s="105"/>
      <c r="LF98" s="105"/>
      <c r="LG98" s="105"/>
      <c r="LH98" s="105"/>
      <c r="LI98" s="105"/>
      <c r="LJ98" s="105"/>
      <c r="LK98" s="105"/>
      <c r="LL98" s="105"/>
      <c r="LM98" s="105"/>
      <c r="LN98" s="105"/>
      <c r="LO98" s="105"/>
      <c r="LP98" s="105"/>
      <c r="LQ98" s="105"/>
      <c r="LR98" s="105"/>
      <c r="LS98" s="105"/>
      <c r="LT98" s="105"/>
      <c r="LU98" s="105"/>
      <c r="LV98" s="105"/>
      <c r="LW98" s="105"/>
      <c r="LX98" s="105"/>
      <c r="LY98" s="105"/>
      <c r="LZ98" s="105"/>
      <c r="MA98" s="105"/>
      <c r="MB98" s="105"/>
      <c r="MC98" s="105"/>
      <c r="MD98" s="105"/>
      <c r="ME98" s="105"/>
      <c r="MF98" s="105"/>
      <c r="MG98" s="105"/>
      <c r="MH98" s="105"/>
      <c r="MI98" s="105"/>
      <c r="MJ98" s="105"/>
      <c r="MK98" s="105"/>
      <c r="ML98" s="105"/>
      <c r="MM98" s="105"/>
      <c r="MN98" s="105"/>
      <c r="MO98" s="105"/>
      <c r="MP98" s="105"/>
      <c r="MQ98" s="105"/>
      <c r="MR98" s="105"/>
      <c r="MS98" s="105"/>
      <c r="MT98" s="105"/>
      <c r="MU98" s="105"/>
      <c r="MV98" s="105"/>
      <c r="MW98" s="105"/>
      <c r="MX98" s="105"/>
      <c r="MY98" s="105"/>
      <c r="MZ98" s="105"/>
      <c r="NA98" s="105"/>
      <c r="NB98" s="105"/>
      <c r="NC98" s="105"/>
      <c r="ND98" s="105"/>
      <c r="NE98" s="105"/>
      <c r="NF98" s="105"/>
      <c r="NG98" s="105"/>
      <c r="NH98" s="105"/>
      <c r="NI98" s="105"/>
      <c r="NJ98" s="105"/>
      <c r="NK98" s="105"/>
      <c r="NL98" s="105"/>
      <c r="NM98" s="105"/>
      <c r="NN98" s="105"/>
      <c r="NO98" s="105"/>
      <c r="NP98" s="105"/>
      <c r="NQ98" s="105"/>
      <c r="NR98" s="105"/>
      <c r="NS98" s="105"/>
      <c r="NT98" s="105"/>
      <c r="NU98" s="105"/>
      <c r="NV98" s="105"/>
      <c r="NW98" s="105"/>
      <c r="NX98" s="105"/>
      <c r="NY98" s="105"/>
      <c r="NZ98" s="105"/>
      <c r="OA98" s="105"/>
      <c r="OB98" s="105"/>
      <c r="OC98" s="105"/>
      <c r="OD98" s="105"/>
      <c r="OE98" s="105"/>
      <c r="OF98" s="105"/>
      <c r="OG98" s="105"/>
      <c r="OH98" s="105"/>
      <c r="OI98" s="105"/>
      <c r="OJ98" s="105"/>
      <c r="OK98" s="105"/>
      <c r="OL98" s="105"/>
      <c r="OM98" s="105"/>
      <c r="ON98" s="105"/>
      <c r="OO98" s="105"/>
      <c r="OP98" s="105"/>
      <c r="OQ98" s="105"/>
      <c r="OR98" s="105"/>
      <c r="OS98" s="105"/>
      <c r="OT98" s="105"/>
      <c r="OU98" s="105"/>
      <c r="OV98" s="105"/>
      <c r="OW98" s="105"/>
      <c r="OX98" s="105"/>
      <c r="OY98" s="105"/>
      <c r="OZ98" s="105"/>
      <c r="PA98" s="105"/>
      <c r="PB98" s="105"/>
      <c r="PC98" s="105"/>
      <c r="PD98" s="105"/>
      <c r="PE98" s="105"/>
      <c r="PF98" s="105"/>
      <c r="PG98" s="105"/>
      <c r="PH98" s="105"/>
      <c r="PI98" s="105"/>
      <c r="PJ98" s="105"/>
      <c r="PK98" s="105"/>
      <c r="PL98" s="105"/>
      <c r="PM98" s="105"/>
      <c r="PN98" s="105"/>
      <c r="PO98" s="105"/>
      <c r="PP98" s="105"/>
      <c r="PQ98" s="105"/>
      <c r="PR98" s="105"/>
      <c r="PS98" s="105"/>
      <c r="PT98" s="105"/>
      <c r="PU98" s="105"/>
      <c r="PV98" s="105"/>
      <c r="PW98" s="105"/>
      <c r="PX98" s="105"/>
      <c r="PY98" s="105"/>
      <c r="PZ98" s="105"/>
      <c r="QA98" s="105"/>
      <c r="QB98" s="105"/>
      <c r="QC98" s="105"/>
      <c r="QD98" s="105"/>
      <c r="QE98" s="105"/>
      <c r="QF98" s="105"/>
      <c r="QG98" s="105"/>
      <c r="QH98" s="105"/>
      <c r="QI98" s="105"/>
      <c r="QJ98" s="105"/>
      <c r="QK98" s="105"/>
      <c r="QL98" s="105"/>
      <c r="QM98" s="105"/>
      <c r="QN98" s="105"/>
      <c r="QO98" s="105"/>
      <c r="QP98" s="105"/>
      <c r="QQ98" s="105"/>
      <c r="QR98" s="105"/>
      <c r="QS98" s="105"/>
      <c r="QT98" s="105"/>
      <c r="QU98" s="105"/>
      <c r="QV98" s="105"/>
      <c r="QW98" s="105"/>
      <c r="QX98" s="105"/>
      <c r="QY98" s="105"/>
      <c r="QZ98" s="105"/>
      <c r="RA98" s="105"/>
      <c r="RB98" s="105"/>
      <c r="RC98" s="105"/>
      <c r="RD98" s="105"/>
      <c r="RE98" s="105"/>
      <c r="RF98" s="105"/>
      <c r="RG98" s="105"/>
      <c r="RH98" s="105"/>
      <c r="RI98" s="105"/>
      <c r="RJ98" s="105"/>
      <c r="RK98" s="105"/>
      <c r="RL98" s="105"/>
      <c r="RM98" s="105"/>
      <c r="RN98" s="105"/>
      <c r="RO98" s="105"/>
      <c r="RP98" s="105"/>
      <c r="RQ98" s="105"/>
      <c r="RR98" s="105"/>
      <c r="RS98" s="105"/>
      <c r="RT98" s="105"/>
      <c r="RU98" s="105"/>
      <c r="RV98" s="105"/>
      <c r="RW98" s="105"/>
      <c r="RX98" s="105"/>
      <c r="RY98" s="105"/>
      <c r="RZ98" s="105"/>
      <c r="SA98" s="105"/>
      <c r="SB98" s="105"/>
      <c r="SC98" s="105"/>
      <c r="SD98" s="105"/>
      <c r="SE98" s="105"/>
      <c r="SF98" s="105"/>
      <c r="SG98" s="105"/>
      <c r="SH98" s="105"/>
      <c r="SI98" s="105"/>
      <c r="SJ98" s="105"/>
      <c r="SK98" s="105"/>
      <c r="SL98" s="105"/>
      <c r="SM98" s="105"/>
      <c r="SN98" s="105"/>
      <c r="SO98" s="105"/>
      <c r="SP98" s="105"/>
      <c r="SQ98" s="105"/>
      <c r="SR98" s="105"/>
      <c r="SS98" s="105"/>
      <c r="ST98" s="105"/>
      <c r="SU98" s="105"/>
      <c r="SV98" s="105"/>
      <c r="SW98" s="105"/>
      <c r="SX98" s="105"/>
      <c r="SY98" s="105"/>
      <c r="SZ98" s="105"/>
      <c r="TA98" s="105"/>
      <c r="TB98" s="105"/>
      <c r="TC98" s="105"/>
      <c r="TD98" s="105"/>
      <c r="TE98" s="105"/>
      <c r="TF98" s="105"/>
      <c r="TG98" s="105"/>
      <c r="TH98" s="105"/>
      <c r="TI98" s="105"/>
      <c r="TJ98" s="105"/>
      <c r="TK98" s="105"/>
      <c r="TL98" s="105"/>
      <c r="TM98" s="105"/>
      <c r="TN98" s="105"/>
      <c r="TO98" s="105"/>
      <c r="TP98" s="105"/>
      <c r="TQ98" s="105"/>
      <c r="TR98" s="105"/>
      <c r="TS98" s="105"/>
      <c r="TT98" s="105"/>
      <c r="TU98" s="105"/>
      <c r="TV98" s="105"/>
      <c r="TW98" s="105"/>
      <c r="TX98" s="105"/>
      <c r="TY98" s="105"/>
      <c r="TZ98" s="105"/>
      <c r="UA98" s="105"/>
      <c r="UB98" s="105"/>
      <c r="UC98" s="105"/>
      <c r="UD98" s="105"/>
      <c r="UE98" s="105"/>
      <c r="UF98" s="105"/>
      <c r="UG98" s="105"/>
      <c r="UH98" s="105"/>
      <c r="UI98" s="105"/>
      <c r="UJ98" s="105"/>
      <c r="UK98" s="105"/>
      <c r="UL98" s="105"/>
      <c r="UM98" s="105"/>
      <c r="UN98" s="105"/>
      <c r="UO98" s="105"/>
      <c r="UP98" s="105"/>
      <c r="UQ98" s="105"/>
      <c r="UR98" s="105"/>
      <c r="US98" s="105"/>
      <c r="UT98" s="105"/>
      <c r="UU98" s="105"/>
      <c r="UV98" s="105"/>
      <c r="UW98" s="105"/>
      <c r="UX98" s="105"/>
      <c r="UY98" s="105"/>
      <c r="UZ98" s="105"/>
      <c r="VA98" s="105"/>
      <c r="VB98" s="105"/>
      <c r="VC98" s="105"/>
      <c r="VD98" s="105"/>
      <c r="VE98" s="105"/>
      <c r="VF98" s="105"/>
      <c r="VG98" s="105"/>
      <c r="VH98" s="105"/>
      <c r="VI98" s="105"/>
      <c r="VJ98" s="105"/>
      <c r="VK98" s="105"/>
      <c r="VL98" s="105"/>
      <c r="VM98" s="105"/>
      <c r="VN98" s="105"/>
      <c r="VO98" s="105"/>
      <c r="VP98" s="105"/>
      <c r="VQ98" s="105"/>
      <c r="VR98" s="105"/>
      <c r="VS98" s="105"/>
      <c r="VT98" s="105"/>
      <c r="VU98" s="105"/>
      <c r="VV98" s="105"/>
      <c r="VW98" s="105"/>
      <c r="VX98" s="105"/>
      <c r="VY98" s="105"/>
      <c r="VZ98" s="105"/>
      <c r="WA98" s="105"/>
      <c r="WB98" s="105"/>
      <c r="WC98" s="105"/>
      <c r="WD98" s="105"/>
      <c r="WE98" s="105"/>
      <c r="WF98" s="105"/>
      <c r="WG98" s="105"/>
      <c r="WH98" s="105"/>
      <c r="WI98" s="105"/>
      <c r="WJ98" s="105"/>
      <c r="WK98" s="105"/>
      <c r="WL98" s="105"/>
      <c r="WM98" s="105"/>
      <c r="WN98" s="105"/>
      <c r="WO98" s="105"/>
      <c r="WP98" s="105"/>
      <c r="WQ98" s="105"/>
      <c r="WR98" s="105"/>
      <c r="WS98" s="105"/>
      <c r="WT98" s="105"/>
      <c r="WU98" s="105"/>
      <c r="WV98" s="105"/>
      <c r="WW98" s="105"/>
      <c r="WX98" s="105"/>
      <c r="WY98" s="105"/>
      <c r="WZ98" s="105"/>
      <c r="XA98" s="105"/>
      <c r="XB98" s="105"/>
      <c r="XC98" s="105"/>
      <c r="XD98" s="105"/>
      <c r="XE98" s="105"/>
      <c r="XF98" s="105"/>
      <c r="XG98" s="105"/>
      <c r="XH98" s="105"/>
      <c r="XI98" s="105"/>
      <c r="XJ98" s="105"/>
      <c r="XK98" s="105"/>
      <c r="XL98" s="105"/>
      <c r="XM98" s="105"/>
      <c r="XN98" s="105"/>
      <c r="XO98" s="105"/>
      <c r="XP98" s="105"/>
      <c r="XQ98" s="105"/>
      <c r="XR98" s="105"/>
      <c r="XS98" s="105"/>
      <c r="XT98" s="105"/>
      <c r="XU98" s="105"/>
      <c r="XV98" s="105"/>
      <c r="XW98" s="105"/>
      <c r="XX98" s="105"/>
      <c r="XY98" s="105"/>
      <c r="XZ98" s="105"/>
      <c r="YA98" s="105"/>
      <c r="YB98" s="105"/>
      <c r="YC98" s="105"/>
      <c r="YD98" s="105"/>
      <c r="YE98" s="105"/>
      <c r="YF98" s="105"/>
      <c r="YG98" s="105"/>
      <c r="YH98" s="105"/>
      <c r="YI98" s="105"/>
      <c r="YJ98" s="105"/>
      <c r="YK98" s="105"/>
      <c r="YL98" s="105"/>
      <c r="YM98" s="105"/>
      <c r="YN98" s="105"/>
      <c r="YO98" s="105"/>
      <c r="YP98" s="105"/>
      <c r="YQ98" s="105"/>
      <c r="YR98" s="105"/>
      <c r="YS98" s="105"/>
      <c r="YT98" s="105"/>
      <c r="YU98" s="105"/>
      <c r="YV98" s="105"/>
      <c r="YW98" s="105"/>
      <c r="YX98" s="105"/>
      <c r="YY98" s="105"/>
      <c r="YZ98" s="105"/>
      <c r="ZA98" s="105"/>
      <c r="ZB98" s="105"/>
      <c r="ZC98" s="105"/>
      <c r="ZD98" s="105"/>
      <c r="ZE98" s="105"/>
      <c r="ZF98" s="105"/>
      <c r="ZG98" s="105"/>
      <c r="ZH98" s="105"/>
      <c r="ZI98" s="105"/>
      <c r="ZJ98" s="105"/>
      <c r="ZK98" s="105"/>
      <c r="ZL98" s="105"/>
      <c r="ZM98" s="105"/>
      <c r="ZN98" s="105"/>
      <c r="ZO98" s="105"/>
      <c r="ZP98" s="105"/>
      <c r="ZQ98" s="105"/>
      <c r="ZR98" s="105"/>
      <c r="ZS98" s="105"/>
      <c r="ZT98" s="105"/>
      <c r="ZU98" s="105"/>
      <c r="ZV98" s="105"/>
      <c r="ZW98" s="105"/>
      <c r="ZX98" s="105"/>
      <c r="ZY98" s="105"/>
      <c r="ZZ98" s="105"/>
      <c r="AAA98" s="105"/>
      <c r="AAB98" s="105"/>
      <c r="AAC98" s="105"/>
      <c r="AAD98" s="105"/>
      <c r="AAE98" s="105"/>
      <c r="AAF98" s="105"/>
      <c r="AAG98" s="105"/>
      <c r="AAH98" s="105"/>
      <c r="AAI98" s="105"/>
    </row>
    <row r="99" spans="1:711" s="99" customFormat="1" ht="39" customHeight="1">
      <c r="A99" s="256" t="s">
        <v>112</v>
      </c>
      <c r="B99" s="28" t="s">
        <v>116</v>
      </c>
      <c r="C99" s="23" t="s">
        <v>156</v>
      </c>
      <c r="D99" s="27" t="s">
        <v>111</v>
      </c>
      <c r="E99" s="294"/>
      <c r="F99" s="61"/>
      <c r="G99" s="46"/>
      <c r="H99" s="49">
        <v>1</v>
      </c>
      <c r="I99" s="46">
        <v>20</v>
      </c>
      <c r="J99" s="46">
        <v>5</v>
      </c>
      <c r="K99" s="294"/>
      <c r="L99" s="290"/>
      <c r="M99" s="290"/>
      <c r="N99" s="294"/>
      <c r="O99" s="290"/>
      <c r="P99" s="290"/>
      <c r="Q99" s="294"/>
      <c r="R99" s="290"/>
      <c r="S99" s="290"/>
      <c r="T99" s="294"/>
      <c r="U99" s="290"/>
      <c r="V99" s="290"/>
      <c r="W99" s="294"/>
      <c r="X99" s="290"/>
      <c r="Y99" s="290"/>
      <c r="Z99" s="294"/>
      <c r="AA99" s="290"/>
      <c r="AB99" s="290"/>
      <c r="AC99" s="387"/>
      <c r="AD99" s="465"/>
      <c r="AE99" s="376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  <c r="JI99" s="105"/>
      <c r="JJ99" s="105"/>
      <c r="JK99" s="105"/>
      <c r="JL99" s="105"/>
      <c r="JM99" s="105"/>
      <c r="JN99" s="105"/>
      <c r="JO99" s="105"/>
      <c r="JP99" s="105"/>
      <c r="JQ99" s="105"/>
      <c r="JR99" s="105"/>
      <c r="JS99" s="105"/>
      <c r="JT99" s="105"/>
      <c r="JU99" s="105"/>
      <c r="JV99" s="105"/>
      <c r="JW99" s="105"/>
      <c r="JX99" s="105"/>
      <c r="JY99" s="105"/>
      <c r="JZ99" s="105"/>
      <c r="KA99" s="105"/>
      <c r="KB99" s="105"/>
      <c r="KC99" s="105"/>
      <c r="KD99" s="105"/>
      <c r="KE99" s="105"/>
      <c r="KF99" s="105"/>
      <c r="KG99" s="105"/>
      <c r="KH99" s="105"/>
      <c r="KI99" s="105"/>
      <c r="KJ99" s="105"/>
      <c r="KK99" s="105"/>
      <c r="KL99" s="105"/>
      <c r="KM99" s="105"/>
      <c r="KN99" s="105"/>
      <c r="KO99" s="105"/>
      <c r="KP99" s="105"/>
      <c r="KQ99" s="105"/>
      <c r="KR99" s="105"/>
      <c r="KS99" s="105"/>
      <c r="KT99" s="105"/>
      <c r="KU99" s="105"/>
      <c r="KV99" s="105"/>
      <c r="KW99" s="105"/>
      <c r="KX99" s="105"/>
      <c r="KY99" s="105"/>
      <c r="KZ99" s="105"/>
      <c r="LA99" s="105"/>
      <c r="LB99" s="105"/>
      <c r="LC99" s="105"/>
      <c r="LD99" s="105"/>
      <c r="LE99" s="105"/>
      <c r="LF99" s="105"/>
      <c r="LG99" s="105"/>
      <c r="LH99" s="105"/>
      <c r="LI99" s="105"/>
      <c r="LJ99" s="105"/>
      <c r="LK99" s="105"/>
      <c r="LL99" s="105"/>
      <c r="LM99" s="105"/>
      <c r="LN99" s="105"/>
      <c r="LO99" s="105"/>
      <c r="LP99" s="105"/>
      <c r="LQ99" s="105"/>
      <c r="LR99" s="105"/>
      <c r="LS99" s="105"/>
      <c r="LT99" s="105"/>
      <c r="LU99" s="105"/>
      <c r="LV99" s="105"/>
      <c r="LW99" s="105"/>
      <c r="LX99" s="105"/>
      <c r="LY99" s="105"/>
      <c r="LZ99" s="105"/>
      <c r="MA99" s="105"/>
      <c r="MB99" s="105"/>
      <c r="MC99" s="105"/>
      <c r="MD99" s="105"/>
      <c r="ME99" s="105"/>
      <c r="MF99" s="105"/>
      <c r="MG99" s="105"/>
      <c r="MH99" s="105"/>
      <c r="MI99" s="105"/>
      <c r="MJ99" s="105"/>
      <c r="MK99" s="105"/>
      <c r="ML99" s="105"/>
      <c r="MM99" s="105"/>
      <c r="MN99" s="105"/>
      <c r="MO99" s="105"/>
      <c r="MP99" s="105"/>
      <c r="MQ99" s="105"/>
      <c r="MR99" s="105"/>
      <c r="MS99" s="105"/>
      <c r="MT99" s="105"/>
      <c r="MU99" s="105"/>
      <c r="MV99" s="105"/>
      <c r="MW99" s="105"/>
      <c r="MX99" s="105"/>
      <c r="MY99" s="105"/>
      <c r="MZ99" s="105"/>
      <c r="NA99" s="105"/>
      <c r="NB99" s="105"/>
      <c r="NC99" s="105"/>
      <c r="ND99" s="105"/>
      <c r="NE99" s="105"/>
      <c r="NF99" s="105"/>
      <c r="NG99" s="105"/>
      <c r="NH99" s="105"/>
      <c r="NI99" s="105"/>
      <c r="NJ99" s="105"/>
      <c r="NK99" s="105"/>
      <c r="NL99" s="105"/>
      <c r="NM99" s="105"/>
      <c r="NN99" s="105"/>
      <c r="NO99" s="105"/>
      <c r="NP99" s="105"/>
      <c r="NQ99" s="105"/>
      <c r="NR99" s="105"/>
      <c r="NS99" s="105"/>
      <c r="NT99" s="105"/>
      <c r="NU99" s="105"/>
      <c r="NV99" s="105"/>
      <c r="NW99" s="105"/>
      <c r="NX99" s="105"/>
      <c r="NY99" s="105"/>
      <c r="NZ99" s="105"/>
      <c r="OA99" s="105"/>
      <c r="OB99" s="105"/>
      <c r="OC99" s="105"/>
      <c r="OD99" s="105"/>
      <c r="OE99" s="105"/>
      <c r="OF99" s="105"/>
      <c r="OG99" s="105"/>
      <c r="OH99" s="105"/>
      <c r="OI99" s="105"/>
      <c r="OJ99" s="105"/>
      <c r="OK99" s="105"/>
      <c r="OL99" s="105"/>
      <c r="OM99" s="105"/>
      <c r="ON99" s="105"/>
      <c r="OO99" s="105"/>
      <c r="OP99" s="105"/>
      <c r="OQ99" s="105"/>
      <c r="OR99" s="105"/>
      <c r="OS99" s="105"/>
      <c r="OT99" s="105"/>
      <c r="OU99" s="105"/>
      <c r="OV99" s="105"/>
      <c r="OW99" s="105"/>
      <c r="OX99" s="105"/>
      <c r="OY99" s="105"/>
      <c r="OZ99" s="105"/>
      <c r="PA99" s="105"/>
      <c r="PB99" s="105"/>
      <c r="PC99" s="105"/>
      <c r="PD99" s="105"/>
      <c r="PE99" s="105"/>
      <c r="PF99" s="105"/>
      <c r="PG99" s="105"/>
      <c r="PH99" s="105"/>
      <c r="PI99" s="105"/>
      <c r="PJ99" s="105"/>
      <c r="PK99" s="105"/>
      <c r="PL99" s="105"/>
      <c r="PM99" s="105"/>
      <c r="PN99" s="105"/>
      <c r="PO99" s="105"/>
      <c r="PP99" s="105"/>
      <c r="PQ99" s="105"/>
      <c r="PR99" s="105"/>
      <c r="PS99" s="105"/>
      <c r="PT99" s="105"/>
      <c r="PU99" s="105"/>
      <c r="PV99" s="105"/>
      <c r="PW99" s="105"/>
      <c r="PX99" s="105"/>
      <c r="PY99" s="105"/>
      <c r="PZ99" s="105"/>
      <c r="QA99" s="105"/>
      <c r="QB99" s="105"/>
      <c r="QC99" s="105"/>
      <c r="QD99" s="105"/>
      <c r="QE99" s="105"/>
      <c r="QF99" s="105"/>
      <c r="QG99" s="105"/>
      <c r="QH99" s="105"/>
      <c r="QI99" s="105"/>
      <c r="QJ99" s="105"/>
      <c r="QK99" s="105"/>
      <c r="QL99" s="105"/>
      <c r="QM99" s="105"/>
      <c r="QN99" s="105"/>
      <c r="QO99" s="105"/>
      <c r="QP99" s="105"/>
      <c r="QQ99" s="105"/>
      <c r="QR99" s="105"/>
      <c r="QS99" s="105"/>
      <c r="QT99" s="105"/>
      <c r="QU99" s="105"/>
      <c r="QV99" s="105"/>
      <c r="QW99" s="105"/>
      <c r="QX99" s="105"/>
      <c r="QY99" s="105"/>
      <c r="QZ99" s="105"/>
      <c r="RA99" s="105"/>
      <c r="RB99" s="105"/>
      <c r="RC99" s="105"/>
      <c r="RD99" s="105"/>
      <c r="RE99" s="105"/>
      <c r="RF99" s="105"/>
      <c r="RG99" s="105"/>
      <c r="RH99" s="105"/>
      <c r="RI99" s="105"/>
      <c r="RJ99" s="105"/>
      <c r="RK99" s="105"/>
      <c r="RL99" s="105"/>
      <c r="RM99" s="105"/>
      <c r="RN99" s="105"/>
      <c r="RO99" s="105"/>
      <c r="RP99" s="105"/>
      <c r="RQ99" s="105"/>
      <c r="RR99" s="105"/>
      <c r="RS99" s="105"/>
      <c r="RT99" s="105"/>
      <c r="RU99" s="105"/>
      <c r="RV99" s="105"/>
      <c r="RW99" s="105"/>
      <c r="RX99" s="105"/>
      <c r="RY99" s="105"/>
      <c r="RZ99" s="105"/>
      <c r="SA99" s="105"/>
      <c r="SB99" s="105"/>
      <c r="SC99" s="105"/>
      <c r="SD99" s="105"/>
      <c r="SE99" s="105"/>
      <c r="SF99" s="105"/>
      <c r="SG99" s="105"/>
      <c r="SH99" s="105"/>
      <c r="SI99" s="105"/>
      <c r="SJ99" s="105"/>
      <c r="SK99" s="105"/>
      <c r="SL99" s="105"/>
      <c r="SM99" s="105"/>
      <c r="SN99" s="105"/>
      <c r="SO99" s="105"/>
      <c r="SP99" s="105"/>
      <c r="SQ99" s="105"/>
      <c r="SR99" s="105"/>
      <c r="SS99" s="105"/>
      <c r="ST99" s="105"/>
      <c r="SU99" s="105"/>
      <c r="SV99" s="105"/>
      <c r="SW99" s="105"/>
      <c r="SX99" s="105"/>
      <c r="SY99" s="105"/>
      <c r="SZ99" s="105"/>
      <c r="TA99" s="105"/>
      <c r="TB99" s="105"/>
      <c r="TC99" s="105"/>
      <c r="TD99" s="105"/>
      <c r="TE99" s="105"/>
      <c r="TF99" s="105"/>
      <c r="TG99" s="105"/>
      <c r="TH99" s="105"/>
      <c r="TI99" s="105"/>
      <c r="TJ99" s="105"/>
      <c r="TK99" s="105"/>
      <c r="TL99" s="105"/>
      <c r="TM99" s="105"/>
      <c r="TN99" s="105"/>
      <c r="TO99" s="105"/>
      <c r="TP99" s="105"/>
      <c r="TQ99" s="105"/>
      <c r="TR99" s="105"/>
      <c r="TS99" s="105"/>
      <c r="TT99" s="105"/>
      <c r="TU99" s="105"/>
      <c r="TV99" s="105"/>
      <c r="TW99" s="105"/>
      <c r="TX99" s="105"/>
      <c r="TY99" s="105"/>
      <c r="TZ99" s="105"/>
      <c r="UA99" s="105"/>
      <c r="UB99" s="105"/>
      <c r="UC99" s="105"/>
      <c r="UD99" s="105"/>
      <c r="UE99" s="105"/>
      <c r="UF99" s="105"/>
      <c r="UG99" s="105"/>
      <c r="UH99" s="105"/>
      <c r="UI99" s="105"/>
      <c r="UJ99" s="105"/>
      <c r="UK99" s="105"/>
      <c r="UL99" s="105"/>
      <c r="UM99" s="105"/>
      <c r="UN99" s="105"/>
      <c r="UO99" s="105"/>
      <c r="UP99" s="105"/>
      <c r="UQ99" s="105"/>
      <c r="UR99" s="105"/>
      <c r="US99" s="105"/>
      <c r="UT99" s="105"/>
      <c r="UU99" s="105"/>
      <c r="UV99" s="105"/>
      <c r="UW99" s="105"/>
      <c r="UX99" s="105"/>
      <c r="UY99" s="105"/>
      <c r="UZ99" s="105"/>
      <c r="VA99" s="105"/>
      <c r="VB99" s="105"/>
      <c r="VC99" s="105"/>
      <c r="VD99" s="105"/>
      <c r="VE99" s="105"/>
      <c r="VF99" s="105"/>
      <c r="VG99" s="105"/>
      <c r="VH99" s="105"/>
      <c r="VI99" s="105"/>
      <c r="VJ99" s="105"/>
      <c r="VK99" s="105"/>
      <c r="VL99" s="105"/>
      <c r="VM99" s="105"/>
      <c r="VN99" s="105"/>
      <c r="VO99" s="105"/>
      <c r="VP99" s="105"/>
      <c r="VQ99" s="105"/>
      <c r="VR99" s="105"/>
      <c r="VS99" s="105"/>
      <c r="VT99" s="105"/>
      <c r="VU99" s="105"/>
      <c r="VV99" s="105"/>
      <c r="VW99" s="105"/>
      <c r="VX99" s="105"/>
      <c r="VY99" s="105"/>
      <c r="VZ99" s="105"/>
      <c r="WA99" s="105"/>
      <c r="WB99" s="105"/>
      <c r="WC99" s="105"/>
      <c r="WD99" s="105"/>
      <c r="WE99" s="105"/>
      <c r="WF99" s="105"/>
      <c r="WG99" s="105"/>
      <c r="WH99" s="105"/>
      <c r="WI99" s="105"/>
      <c r="WJ99" s="105"/>
      <c r="WK99" s="105"/>
      <c r="WL99" s="105"/>
      <c r="WM99" s="105"/>
      <c r="WN99" s="105"/>
      <c r="WO99" s="105"/>
      <c r="WP99" s="105"/>
      <c r="WQ99" s="105"/>
      <c r="WR99" s="105"/>
      <c r="WS99" s="105"/>
      <c r="WT99" s="105"/>
      <c r="WU99" s="105"/>
      <c r="WV99" s="105"/>
      <c r="WW99" s="105"/>
      <c r="WX99" s="105"/>
      <c r="WY99" s="105"/>
      <c r="WZ99" s="105"/>
      <c r="XA99" s="105"/>
      <c r="XB99" s="105"/>
      <c r="XC99" s="105"/>
      <c r="XD99" s="105"/>
      <c r="XE99" s="105"/>
      <c r="XF99" s="105"/>
      <c r="XG99" s="105"/>
      <c r="XH99" s="105"/>
      <c r="XI99" s="105"/>
      <c r="XJ99" s="105"/>
      <c r="XK99" s="105"/>
      <c r="XL99" s="105"/>
      <c r="XM99" s="105"/>
      <c r="XN99" s="105"/>
      <c r="XO99" s="105"/>
      <c r="XP99" s="105"/>
      <c r="XQ99" s="105"/>
      <c r="XR99" s="105"/>
      <c r="XS99" s="105"/>
      <c r="XT99" s="105"/>
      <c r="XU99" s="105"/>
      <c r="XV99" s="105"/>
      <c r="XW99" s="105"/>
      <c r="XX99" s="105"/>
      <c r="XY99" s="105"/>
      <c r="XZ99" s="105"/>
      <c r="YA99" s="105"/>
      <c r="YB99" s="105"/>
      <c r="YC99" s="105"/>
      <c r="YD99" s="105"/>
      <c r="YE99" s="105"/>
      <c r="YF99" s="105"/>
      <c r="YG99" s="105"/>
      <c r="YH99" s="105"/>
      <c r="YI99" s="105"/>
      <c r="YJ99" s="105"/>
      <c r="YK99" s="105"/>
      <c r="YL99" s="105"/>
      <c r="YM99" s="105"/>
      <c r="YN99" s="105"/>
      <c r="YO99" s="105"/>
      <c r="YP99" s="105"/>
      <c r="YQ99" s="105"/>
      <c r="YR99" s="105"/>
      <c r="YS99" s="105"/>
      <c r="YT99" s="105"/>
      <c r="YU99" s="105"/>
      <c r="YV99" s="105"/>
      <c r="YW99" s="105"/>
      <c r="YX99" s="105"/>
      <c r="YY99" s="105"/>
      <c r="YZ99" s="105"/>
      <c r="ZA99" s="105"/>
      <c r="ZB99" s="105"/>
      <c r="ZC99" s="105"/>
      <c r="ZD99" s="105"/>
      <c r="ZE99" s="105"/>
      <c r="ZF99" s="105"/>
      <c r="ZG99" s="105"/>
      <c r="ZH99" s="105"/>
      <c r="ZI99" s="105"/>
      <c r="ZJ99" s="105"/>
      <c r="ZK99" s="105"/>
      <c r="ZL99" s="105"/>
      <c r="ZM99" s="105"/>
      <c r="ZN99" s="105"/>
      <c r="ZO99" s="105"/>
      <c r="ZP99" s="105"/>
      <c r="ZQ99" s="105"/>
      <c r="ZR99" s="105"/>
      <c r="ZS99" s="105"/>
      <c r="ZT99" s="105"/>
      <c r="ZU99" s="105"/>
      <c r="ZV99" s="105"/>
      <c r="ZW99" s="105"/>
      <c r="ZX99" s="105"/>
      <c r="ZY99" s="105"/>
      <c r="ZZ99" s="105"/>
      <c r="AAA99" s="105"/>
      <c r="AAB99" s="105"/>
      <c r="AAC99" s="105"/>
      <c r="AAD99" s="105"/>
      <c r="AAE99" s="105"/>
      <c r="AAF99" s="105"/>
      <c r="AAG99" s="105"/>
      <c r="AAH99" s="105"/>
      <c r="AAI99" s="105"/>
    </row>
    <row r="100" spans="1:711" s="99" customFormat="1" ht="39" customHeight="1">
      <c r="A100" s="256" t="s">
        <v>361</v>
      </c>
      <c r="B100" s="28" t="s">
        <v>116</v>
      </c>
      <c r="C100" s="28" t="s">
        <v>123</v>
      </c>
      <c r="D100" s="27" t="s">
        <v>26</v>
      </c>
      <c r="E100" s="294"/>
      <c r="F100" s="290"/>
      <c r="G100" s="290"/>
      <c r="H100" s="294"/>
      <c r="I100" s="290"/>
      <c r="J100" s="290"/>
      <c r="K100" s="49">
        <v>1</v>
      </c>
      <c r="L100" s="290">
        <v>15</v>
      </c>
      <c r="M100" s="290">
        <v>10</v>
      </c>
      <c r="N100" s="294"/>
      <c r="O100" s="290"/>
      <c r="P100" s="290"/>
      <c r="Q100" s="294"/>
      <c r="R100" s="290"/>
      <c r="S100" s="290"/>
      <c r="T100" s="294"/>
      <c r="U100" s="290"/>
      <c r="V100" s="290"/>
      <c r="W100" s="294"/>
      <c r="X100" s="290"/>
      <c r="Y100" s="290"/>
      <c r="Z100" s="294"/>
      <c r="AA100" s="290"/>
      <c r="AB100" s="290"/>
      <c r="AC100" s="246">
        <f>SUM(L100)</f>
        <v>15</v>
      </c>
      <c r="AD100" s="220">
        <f>SUM(M100)</f>
        <v>10</v>
      </c>
      <c r="AE100" s="49">
        <f>SUM(K100)</f>
        <v>1</v>
      </c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  <c r="EJ100" s="105"/>
      <c r="EK100" s="105"/>
      <c r="EL100" s="105"/>
      <c r="EM100" s="105"/>
      <c r="EN100" s="105"/>
      <c r="EO100" s="105"/>
      <c r="EP100" s="105"/>
      <c r="EQ100" s="105"/>
      <c r="ER100" s="105"/>
      <c r="ES100" s="105"/>
      <c r="ET100" s="105"/>
      <c r="EU100" s="105"/>
      <c r="EV100" s="105"/>
      <c r="EW100" s="105"/>
      <c r="EX100" s="105"/>
      <c r="EY100" s="105"/>
      <c r="EZ100" s="105"/>
      <c r="FA100" s="105"/>
      <c r="FB100" s="105"/>
      <c r="FC100" s="105"/>
      <c r="FD100" s="105"/>
      <c r="FE100" s="105"/>
      <c r="FF100" s="105"/>
      <c r="FG100" s="105"/>
      <c r="FH100" s="105"/>
      <c r="FI100" s="105"/>
      <c r="FJ100" s="105"/>
      <c r="FK100" s="105"/>
      <c r="FL100" s="105"/>
      <c r="FM100" s="105"/>
      <c r="FN100" s="105"/>
      <c r="FO100" s="105"/>
      <c r="FP100" s="105"/>
      <c r="FQ100" s="105"/>
      <c r="FR100" s="105"/>
      <c r="FS100" s="105"/>
      <c r="FT100" s="105"/>
      <c r="FU100" s="105"/>
      <c r="FV100" s="105"/>
      <c r="FW100" s="105"/>
      <c r="FX100" s="105"/>
      <c r="FY100" s="105"/>
      <c r="FZ100" s="105"/>
      <c r="GA100" s="105"/>
      <c r="GB100" s="105"/>
      <c r="GC100" s="105"/>
      <c r="GD100" s="105"/>
      <c r="GE100" s="105"/>
      <c r="GF100" s="105"/>
      <c r="GG100" s="105"/>
      <c r="GH100" s="105"/>
      <c r="GI100" s="105"/>
      <c r="GJ100" s="105"/>
      <c r="GK100" s="105"/>
      <c r="GL100" s="105"/>
      <c r="GM100" s="105"/>
      <c r="GN100" s="105"/>
      <c r="GO100" s="105"/>
      <c r="GP100" s="105"/>
      <c r="GQ100" s="105"/>
      <c r="GR100" s="105"/>
      <c r="GS100" s="105"/>
      <c r="GT100" s="105"/>
      <c r="GU100" s="105"/>
      <c r="GV100" s="105"/>
      <c r="GW100" s="105"/>
      <c r="GX100" s="105"/>
      <c r="GY100" s="105"/>
      <c r="GZ100" s="105"/>
      <c r="HA100" s="105"/>
      <c r="HB100" s="105"/>
      <c r="HC100" s="105"/>
      <c r="HD100" s="105"/>
      <c r="HE100" s="105"/>
      <c r="HF100" s="105"/>
      <c r="HG100" s="105"/>
      <c r="HH100" s="105"/>
      <c r="HI100" s="105"/>
      <c r="HJ100" s="105"/>
      <c r="HK100" s="105"/>
      <c r="HL100" s="105"/>
      <c r="HM100" s="105"/>
      <c r="HN100" s="105"/>
      <c r="HO100" s="105"/>
      <c r="HP100" s="105"/>
      <c r="HQ100" s="105"/>
      <c r="HR100" s="105"/>
      <c r="HS100" s="105"/>
      <c r="HT100" s="105"/>
      <c r="HU100" s="105"/>
      <c r="HV100" s="105"/>
      <c r="HW100" s="105"/>
      <c r="HX100" s="105"/>
      <c r="HY100" s="105"/>
      <c r="HZ100" s="105"/>
      <c r="IA100" s="105"/>
      <c r="IB100" s="105"/>
      <c r="IC100" s="105"/>
      <c r="ID100" s="105"/>
      <c r="IE100" s="105"/>
      <c r="IF100" s="105"/>
      <c r="IG100" s="105"/>
      <c r="IH100" s="105"/>
      <c r="II100" s="105"/>
      <c r="IJ100" s="105"/>
      <c r="IK100" s="105"/>
      <c r="IL100" s="105"/>
      <c r="IM100" s="105"/>
      <c r="IN100" s="105"/>
      <c r="IO100" s="105"/>
      <c r="IP100" s="105"/>
      <c r="IQ100" s="105"/>
      <c r="IR100" s="105"/>
      <c r="IS100" s="105"/>
      <c r="IT100" s="105"/>
      <c r="IU100" s="105"/>
      <c r="IV100" s="105"/>
      <c r="IW100" s="105"/>
      <c r="IX100" s="105"/>
      <c r="IY100" s="105"/>
      <c r="IZ100" s="105"/>
      <c r="JA100" s="105"/>
      <c r="JB100" s="105"/>
      <c r="JC100" s="105"/>
      <c r="JD100" s="105"/>
      <c r="JE100" s="105"/>
      <c r="JF100" s="105"/>
      <c r="JG100" s="105"/>
      <c r="JH100" s="105"/>
      <c r="JI100" s="105"/>
      <c r="JJ100" s="105"/>
      <c r="JK100" s="105"/>
      <c r="JL100" s="105"/>
      <c r="JM100" s="105"/>
      <c r="JN100" s="105"/>
      <c r="JO100" s="105"/>
      <c r="JP100" s="105"/>
      <c r="JQ100" s="105"/>
      <c r="JR100" s="105"/>
      <c r="JS100" s="105"/>
      <c r="JT100" s="105"/>
      <c r="JU100" s="105"/>
      <c r="JV100" s="105"/>
      <c r="JW100" s="105"/>
      <c r="JX100" s="105"/>
      <c r="JY100" s="105"/>
      <c r="JZ100" s="105"/>
      <c r="KA100" s="105"/>
      <c r="KB100" s="105"/>
      <c r="KC100" s="105"/>
      <c r="KD100" s="105"/>
      <c r="KE100" s="105"/>
      <c r="KF100" s="105"/>
      <c r="KG100" s="105"/>
      <c r="KH100" s="105"/>
      <c r="KI100" s="105"/>
      <c r="KJ100" s="105"/>
      <c r="KK100" s="105"/>
      <c r="KL100" s="105"/>
      <c r="KM100" s="105"/>
      <c r="KN100" s="105"/>
      <c r="KO100" s="105"/>
      <c r="KP100" s="105"/>
      <c r="KQ100" s="105"/>
      <c r="KR100" s="105"/>
      <c r="KS100" s="105"/>
      <c r="KT100" s="105"/>
      <c r="KU100" s="105"/>
      <c r="KV100" s="105"/>
      <c r="KW100" s="105"/>
      <c r="KX100" s="105"/>
      <c r="KY100" s="105"/>
      <c r="KZ100" s="105"/>
      <c r="LA100" s="105"/>
      <c r="LB100" s="105"/>
      <c r="LC100" s="105"/>
      <c r="LD100" s="105"/>
      <c r="LE100" s="105"/>
      <c r="LF100" s="105"/>
      <c r="LG100" s="105"/>
      <c r="LH100" s="105"/>
      <c r="LI100" s="105"/>
      <c r="LJ100" s="105"/>
      <c r="LK100" s="105"/>
      <c r="LL100" s="105"/>
      <c r="LM100" s="105"/>
      <c r="LN100" s="105"/>
      <c r="LO100" s="105"/>
      <c r="LP100" s="105"/>
      <c r="LQ100" s="105"/>
      <c r="LR100" s="105"/>
      <c r="LS100" s="105"/>
      <c r="LT100" s="105"/>
      <c r="LU100" s="105"/>
      <c r="LV100" s="105"/>
      <c r="LW100" s="105"/>
      <c r="LX100" s="105"/>
      <c r="LY100" s="105"/>
      <c r="LZ100" s="105"/>
      <c r="MA100" s="105"/>
      <c r="MB100" s="105"/>
      <c r="MC100" s="105"/>
      <c r="MD100" s="105"/>
      <c r="ME100" s="105"/>
      <c r="MF100" s="105"/>
      <c r="MG100" s="105"/>
      <c r="MH100" s="105"/>
      <c r="MI100" s="105"/>
      <c r="MJ100" s="105"/>
      <c r="MK100" s="105"/>
      <c r="ML100" s="105"/>
      <c r="MM100" s="105"/>
      <c r="MN100" s="105"/>
      <c r="MO100" s="105"/>
      <c r="MP100" s="105"/>
      <c r="MQ100" s="105"/>
      <c r="MR100" s="105"/>
      <c r="MS100" s="105"/>
      <c r="MT100" s="105"/>
      <c r="MU100" s="105"/>
      <c r="MV100" s="105"/>
      <c r="MW100" s="105"/>
      <c r="MX100" s="105"/>
      <c r="MY100" s="105"/>
      <c r="MZ100" s="105"/>
      <c r="NA100" s="105"/>
      <c r="NB100" s="105"/>
      <c r="NC100" s="105"/>
      <c r="ND100" s="105"/>
      <c r="NE100" s="105"/>
      <c r="NF100" s="105"/>
      <c r="NG100" s="105"/>
      <c r="NH100" s="105"/>
      <c r="NI100" s="105"/>
      <c r="NJ100" s="105"/>
      <c r="NK100" s="105"/>
      <c r="NL100" s="105"/>
      <c r="NM100" s="105"/>
      <c r="NN100" s="105"/>
      <c r="NO100" s="105"/>
      <c r="NP100" s="105"/>
      <c r="NQ100" s="105"/>
      <c r="NR100" s="105"/>
      <c r="NS100" s="105"/>
      <c r="NT100" s="105"/>
      <c r="NU100" s="105"/>
      <c r="NV100" s="105"/>
      <c r="NW100" s="105"/>
      <c r="NX100" s="105"/>
      <c r="NY100" s="105"/>
      <c r="NZ100" s="105"/>
      <c r="OA100" s="105"/>
      <c r="OB100" s="105"/>
      <c r="OC100" s="105"/>
      <c r="OD100" s="105"/>
      <c r="OE100" s="105"/>
      <c r="OF100" s="105"/>
      <c r="OG100" s="105"/>
      <c r="OH100" s="105"/>
      <c r="OI100" s="105"/>
      <c r="OJ100" s="105"/>
      <c r="OK100" s="105"/>
      <c r="OL100" s="105"/>
      <c r="OM100" s="105"/>
      <c r="ON100" s="105"/>
      <c r="OO100" s="105"/>
      <c r="OP100" s="105"/>
      <c r="OQ100" s="105"/>
      <c r="OR100" s="105"/>
      <c r="OS100" s="105"/>
      <c r="OT100" s="105"/>
      <c r="OU100" s="105"/>
      <c r="OV100" s="105"/>
      <c r="OW100" s="105"/>
      <c r="OX100" s="105"/>
      <c r="OY100" s="105"/>
      <c r="OZ100" s="105"/>
      <c r="PA100" s="105"/>
      <c r="PB100" s="105"/>
      <c r="PC100" s="105"/>
      <c r="PD100" s="105"/>
      <c r="PE100" s="105"/>
      <c r="PF100" s="105"/>
      <c r="PG100" s="105"/>
      <c r="PH100" s="105"/>
      <c r="PI100" s="105"/>
      <c r="PJ100" s="105"/>
      <c r="PK100" s="105"/>
      <c r="PL100" s="105"/>
      <c r="PM100" s="105"/>
      <c r="PN100" s="105"/>
      <c r="PO100" s="105"/>
      <c r="PP100" s="105"/>
      <c r="PQ100" s="105"/>
      <c r="PR100" s="105"/>
      <c r="PS100" s="105"/>
      <c r="PT100" s="105"/>
      <c r="PU100" s="105"/>
      <c r="PV100" s="105"/>
      <c r="PW100" s="105"/>
      <c r="PX100" s="105"/>
      <c r="PY100" s="105"/>
      <c r="PZ100" s="105"/>
      <c r="QA100" s="105"/>
      <c r="QB100" s="105"/>
      <c r="QC100" s="105"/>
      <c r="QD100" s="105"/>
      <c r="QE100" s="105"/>
      <c r="QF100" s="105"/>
      <c r="QG100" s="105"/>
      <c r="QH100" s="105"/>
      <c r="QI100" s="105"/>
      <c r="QJ100" s="105"/>
      <c r="QK100" s="105"/>
      <c r="QL100" s="105"/>
      <c r="QM100" s="105"/>
      <c r="QN100" s="105"/>
      <c r="QO100" s="105"/>
      <c r="QP100" s="105"/>
      <c r="QQ100" s="105"/>
      <c r="QR100" s="105"/>
      <c r="QS100" s="105"/>
      <c r="QT100" s="105"/>
      <c r="QU100" s="105"/>
      <c r="QV100" s="105"/>
      <c r="QW100" s="105"/>
      <c r="QX100" s="105"/>
      <c r="QY100" s="105"/>
      <c r="QZ100" s="105"/>
      <c r="RA100" s="105"/>
      <c r="RB100" s="105"/>
      <c r="RC100" s="105"/>
      <c r="RD100" s="105"/>
      <c r="RE100" s="105"/>
      <c r="RF100" s="105"/>
      <c r="RG100" s="105"/>
      <c r="RH100" s="105"/>
      <c r="RI100" s="105"/>
      <c r="RJ100" s="105"/>
      <c r="RK100" s="105"/>
      <c r="RL100" s="105"/>
      <c r="RM100" s="105"/>
      <c r="RN100" s="105"/>
      <c r="RO100" s="105"/>
      <c r="RP100" s="105"/>
      <c r="RQ100" s="105"/>
      <c r="RR100" s="105"/>
      <c r="RS100" s="105"/>
      <c r="RT100" s="105"/>
      <c r="RU100" s="105"/>
      <c r="RV100" s="105"/>
      <c r="RW100" s="105"/>
      <c r="RX100" s="105"/>
      <c r="RY100" s="105"/>
      <c r="RZ100" s="105"/>
      <c r="SA100" s="105"/>
      <c r="SB100" s="105"/>
      <c r="SC100" s="105"/>
      <c r="SD100" s="105"/>
      <c r="SE100" s="105"/>
      <c r="SF100" s="105"/>
      <c r="SG100" s="105"/>
      <c r="SH100" s="105"/>
      <c r="SI100" s="105"/>
      <c r="SJ100" s="105"/>
      <c r="SK100" s="105"/>
      <c r="SL100" s="105"/>
      <c r="SM100" s="105"/>
      <c r="SN100" s="105"/>
      <c r="SO100" s="105"/>
      <c r="SP100" s="105"/>
      <c r="SQ100" s="105"/>
      <c r="SR100" s="105"/>
      <c r="SS100" s="105"/>
      <c r="ST100" s="105"/>
      <c r="SU100" s="105"/>
      <c r="SV100" s="105"/>
      <c r="SW100" s="105"/>
      <c r="SX100" s="105"/>
      <c r="SY100" s="105"/>
      <c r="SZ100" s="105"/>
      <c r="TA100" s="105"/>
      <c r="TB100" s="105"/>
      <c r="TC100" s="105"/>
      <c r="TD100" s="105"/>
      <c r="TE100" s="105"/>
      <c r="TF100" s="105"/>
      <c r="TG100" s="105"/>
      <c r="TH100" s="105"/>
      <c r="TI100" s="105"/>
      <c r="TJ100" s="105"/>
      <c r="TK100" s="105"/>
      <c r="TL100" s="105"/>
      <c r="TM100" s="105"/>
      <c r="TN100" s="105"/>
      <c r="TO100" s="105"/>
      <c r="TP100" s="105"/>
      <c r="TQ100" s="105"/>
      <c r="TR100" s="105"/>
      <c r="TS100" s="105"/>
      <c r="TT100" s="105"/>
      <c r="TU100" s="105"/>
      <c r="TV100" s="105"/>
      <c r="TW100" s="105"/>
      <c r="TX100" s="105"/>
      <c r="TY100" s="105"/>
      <c r="TZ100" s="105"/>
      <c r="UA100" s="105"/>
      <c r="UB100" s="105"/>
      <c r="UC100" s="105"/>
      <c r="UD100" s="105"/>
      <c r="UE100" s="105"/>
      <c r="UF100" s="105"/>
      <c r="UG100" s="105"/>
      <c r="UH100" s="105"/>
      <c r="UI100" s="105"/>
      <c r="UJ100" s="105"/>
      <c r="UK100" s="105"/>
      <c r="UL100" s="105"/>
      <c r="UM100" s="105"/>
      <c r="UN100" s="105"/>
      <c r="UO100" s="105"/>
      <c r="UP100" s="105"/>
      <c r="UQ100" s="105"/>
      <c r="UR100" s="105"/>
      <c r="US100" s="105"/>
      <c r="UT100" s="105"/>
      <c r="UU100" s="105"/>
      <c r="UV100" s="105"/>
      <c r="UW100" s="105"/>
      <c r="UX100" s="105"/>
      <c r="UY100" s="105"/>
      <c r="UZ100" s="105"/>
      <c r="VA100" s="105"/>
      <c r="VB100" s="105"/>
      <c r="VC100" s="105"/>
      <c r="VD100" s="105"/>
      <c r="VE100" s="105"/>
      <c r="VF100" s="105"/>
      <c r="VG100" s="105"/>
      <c r="VH100" s="105"/>
      <c r="VI100" s="105"/>
      <c r="VJ100" s="105"/>
      <c r="VK100" s="105"/>
      <c r="VL100" s="105"/>
      <c r="VM100" s="105"/>
      <c r="VN100" s="105"/>
      <c r="VO100" s="105"/>
      <c r="VP100" s="105"/>
      <c r="VQ100" s="105"/>
      <c r="VR100" s="105"/>
      <c r="VS100" s="105"/>
      <c r="VT100" s="105"/>
      <c r="VU100" s="105"/>
      <c r="VV100" s="105"/>
      <c r="VW100" s="105"/>
      <c r="VX100" s="105"/>
      <c r="VY100" s="105"/>
      <c r="VZ100" s="105"/>
      <c r="WA100" s="105"/>
      <c r="WB100" s="105"/>
      <c r="WC100" s="105"/>
      <c r="WD100" s="105"/>
      <c r="WE100" s="105"/>
      <c r="WF100" s="105"/>
      <c r="WG100" s="105"/>
      <c r="WH100" s="105"/>
      <c r="WI100" s="105"/>
      <c r="WJ100" s="105"/>
      <c r="WK100" s="105"/>
      <c r="WL100" s="105"/>
      <c r="WM100" s="105"/>
      <c r="WN100" s="105"/>
      <c r="WO100" s="105"/>
      <c r="WP100" s="105"/>
      <c r="WQ100" s="105"/>
      <c r="WR100" s="105"/>
      <c r="WS100" s="105"/>
      <c r="WT100" s="105"/>
      <c r="WU100" s="105"/>
      <c r="WV100" s="105"/>
      <c r="WW100" s="105"/>
      <c r="WX100" s="105"/>
      <c r="WY100" s="105"/>
      <c r="WZ100" s="105"/>
      <c r="XA100" s="105"/>
      <c r="XB100" s="105"/>
      <c r="XC100" s="105"/>
      <c r="XD100" s="105"/>
      <c r="XE100" s="105"/>
      <c r="XF100" s="105"/>
      <c r="XG100" s="105"/>
      <c r="XH100" s="105"/>
      <c r="XI100" s="105"/>
      <c r="XJ100" s="105"/>
      <c r="XK100" s="105"/>
      <c r="XL100" s="105"/>
      <c r="XM100" s="105"/>
      <c r="XN100" s="105"/>
      <c r="XO100" s="105"/>
      <c r="XP100" s="105"/>
      <c r="XQ100" s="105"/>
      <c r="XR100" s="105"/>
      <c r="XS100" s="105"/>
      <c r="XT100" s="105"/>
      <c r="XU100" s="105"/>
      <c r="XV100" s="105"/>
      <c r="XW100" s="105"/>
      <c r="XX100" s="105"/>
      <c r="XY100" s="105"/>
      <c r="XZ100" s="105"/>
      <c r="YA100" s="105"/>
      <c r="YB100" s="105"/>
      <c r="YC100" s="105"/>
      <c r="YD100" s="105"/>
      <c r="YE100" s="105"/>
      <c r="YF100" s="105"/>
      <c r="YG100" s="105"/>
      <c r="YH100" s="105"/>
      <c r="YI100" s="105"/>
      <c r="YJ100" s="105"/>
      <c r="YK100" s="105"/>
      <c r="YL100" s="105"/>
      <c r="YM100" s="105"/>
      <c r="YN100" s="105"/>
      <c r="YO100" s="105"/>
      <c r="YP100" s="105"/>
      <c r="YQ100" s="105"/>
      <c r="YR100" s="105"/>
      <c r="YS100" s="105"/>
      <c r="YT100" s="105"/>
      <c r="YU100" s="105"/>
      <c r="YV100" s="105"/>
      <c r="YW100" s="105"/>
      <c r="YX100" s="105"/>
      <c r="YY100" s="105"/>
      <c r="YZ100" s="105"/>
      <c r="ZA100" s="105"/>
      <c r="ZB100" s="105"/>
      <c r="ZC100" s="105"/>
      <c r="ZD100" s="105"/>
      <c r="ZE100" s="105"/>
      <c r="ZF100" s="105"/>
      <c r="ZG100" s="105"/>
      <c r="ZH100" s="105"/>
      <c r="ZI100" s="105"/>
      <c r="ZJ100" s="105"/>
      <c r="ZK100" s="105"/>
      <c r="ZL100" s="105"/>
      <c r="ZM100" s="105"/>
      <c r="ZN100" s="105"/>
      <c r="ZO100" s="105"/>
      <c r="ZP100" s="105"/>
      <c r="ZQ100" s="105"/>
      <c r="ZR100" s="105"/>
      <c r="ZS100" s="105"/>
      <c r="ZT100" s="105"/>
      <c r="ZU100" s="105"/>
      <c r="ZV100" s="105"/>
      <c r="ZW100" s="105"/>
      <c r="ZX100" s="105"/>
      <c r="ZY100" s="105"/>
      <c r="ZZ100" s="105"/>
      <c r="AAA100" s="105"/>
      <c r="AAB100" s="105"/>
      <c r="AAC100" s="105"/>
      <c r="AAD100" s="105"/>
      <c r="AAE100" s="105"/>
      <c r="AAF100" s="105"/>
      <c r="AAG100" s="105"/>
      <c r="AAH100" s="105"/>
      <c r="AAI100" s="105"/>
    </row>
    <row r="101" spans="1:711" s="99" customFormat="1" ht="39" customHeight="1">
      <c r="A101" s="256" t="s">
        <v>26</v>
      </c>
      <c r="B101" s="28" t="s">
        <v>116</v>
      </c>
      <c r="C101" s="28" t="s">
        <v>123</v>
      </c>
      <c r="D101" s="27" t="s">
        <v>114</v>
      </c>
      <c r="E101" s="294"/>
      <c r="F101" s="290"/>
      <c r="G101" s="290"/>
      <c r="H101" s="49">
        <v>2</v>
      </c>
      <c r="I101" s="290">
        <v>15</v>
      </c>
      <c r="J101" s="290">
        <v>35</v>
      </c>
      <c r="K101" s="294"/>
      <c r="L101" s="290"/>
      <c r="M101" s="290"/>
      <c r="N101" s="294"/>
      <c r="O101" s="290"/>
      <c r="P101" s="290"/>
      <c r="Q101" s="294"/>
      <c r="R101" s="290"/>
      <c r="S101" s="290"/>
      <c r="T101" s="294"/>
      <c r="U101" s="290"/>
      <c r="V101" s="290"/>
      <c r="W101" s="294"/>
      <c r="X101" s="290"/>
      <c r="Y101" s="290"/>
      <c r="Z101" s="294"/>
      <c r="AA101" s="290"/>
      <c r="AB101" s="290"/>
      <c r="AC101" s="246">
        <f>SUM(I101)</f>
        <v>15</v>
      </c>
      <c r="AD101" s="220">
        <f>SUM(J101)</f>
        <v>35</v>
      </c>
      <c r="AE101" s="49">
        <f>SUM(H101)</f>
        <v>2</v>
      </c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5"/>
      <c r="GQ101" s="105"/>
      <c r="GR101" s="105"/>
      <c r="GS101" s="105"/>
      <c r="GT101" s="105"/>
      <c r="GU101" s="105"/>
      <c r="GV101" s="105"/>
      <c r="GW101" s="105"/>
      <c r="GX101" s="105"/>
      <c r="GY101" s="105"/>
      <c r="GZ101" s="105"/>
      <c r="HA101" s="105"/>
      <c r="HB101" s="105"/>
      <c r="HC101" s="105"/>
      <c r="HD101" s="105"/>
      <c r="HE101" s="105"/>
      <c r="HF101" s="105"/>
      <c r="HG101" s="105"/>
      <c r="HH101" s="105"/>
      <c r="HI101" s="105"/>
      <c r="HJ101" s="105"/>
      <c r="HK101" s="105"/>
      <c r="HL101" s="105"/>
      <c r="HM101" s="105"/>
      <c r="HN101" s="105"/>
      <c r="HO101" s="105"/>
      <c r="HP101" s="105"/>
      <c r="HQ101" s="105"/>
      <c r="HR101" s="105"/>
      <c r="HS101" s="105"/>
      <c r="HT101" s="105"/>
      <c r="HU101" s="105"/>
      <c r="HV101" s="105"/>
      <c r="HW101" s="105"/>
      <c r="HX101" s="105"/>
      <c r="HY101" s="105"/>
      <c r="HZ101" s="105"/>
      <c r="IA101" s="105"/>
      <c r="IB101" s="105"/>
      <c r="IC101" s="105"/>
      <c r="ID101" s="105"/>
      <c r="IE101" s="105"/>
      <c r="IF101" s="105"/>
      <c r="IG101" s="105"/>
      <c r="IH101" s="105"/>
      <c r="II101" s="105"/>
      <c r="IJ101" s="105"/>
      <c r="IK101" s="105"/>
      <c r="IL101" s="105"/>
      <c r="IM101" s="105"/>
      <c r="IN101" s="105"/>
      <c r="IO101" s="105"/>
      <c r="IP101" s="105"/>
      <c r="IQ101" s="105"/>
      <c r="IR101" s="105"/>
      <c r="IS101" s="105"/>
      <c r="IT101" s="105"/>
      <c r="IU101" s="105"/>
      <c r="IV101" s="105"/>
      <c r="IW101" s="105"/>
      <c r="IX101" s="105"/>
      <c r="IY101" s="105"/>
      <c r="IZ101" s="105"/>
      <c r="JA101" s="105"/>
      <c r="JB101" s="105"/>
      <c r="JC101" s="105"/>
      <c r="JD101" s="105"/>
      <c r="JE101" s="105"/>
      <c r="JF101" s="105"/>
      <c r="JG101" s="105"/>
      <c r="JH101" s="105"/>
      <c r="JI101" s="105"/>
      <c r="JJ101" s="105"/>
      <c r="JK101" s="105"/>
      <c r="JL101" s="105"/>
      <c r="JM101" s="105"/>
      <c r="JN101" s="105"/>
      <c r="JO101" s="105"/>
      <c r="JP101" s="105"/>
      <c r="JQ101" s="105"/>
      <c r="JR101" s="105"/>
      <c r="JS101" s="105"/>
      <c r="JT101" s="105"/>
      <c r="JU101" s="105"/>
      <c r="JV101" s="105"/>
      <c r="JW101" s="105"/>
      <c r="JX101" s="105"/>
      <c r="JY101" s="105"/>
      <c r="JZ101" s="105"/>
      <c r="KA101" s="105"/>
      <c r="KB101" s="105"/>
      <c r="KC101" s="105"/>
      <c r="KD101" s="105"/>
      <c r="KE101" s="105"/>
      <c r="KF101" s="105"/>
      <c r="KG101" s="105"/>
      <c r="KH101" s="105"/>
      <c r="KI101" s="105"/>
      <c r="KJ101" s="105"/>
      <c r="KK101" s="105"/>
      <c r="KL101" s="105"/>
      <c r="KM101" s="105"/>
      <c r="KN101" s="105"/>
      <c r="KO101" s="105"/>
      <c r="KP101" s="105"/>
      <c r="KQ101" s="105"/>
      <c r="KR101" s="105"/>
      <c r="KS101" s="105"/>
      <c r="KT101" s="105"/>
      <c r="KU101" s="105"/>
      <c r="KV101" s="105"/>
      <c r="KW101" s="105"/>
      <c r="KX101" s="105"/>
      <c r="KY101" s="105"/>
      <c r="KZ101" s="105"/>
      <c r="LA101" s="105"/>
      <c r="LB101" s="105"/>
      <c r="LC101" s="105"/>
      <c r="LD101" s="105"/>
      <c r="LE101" s="105"/>
      <c r="LF101" s="105"/>
      <c r="LG101" s="105"/>
      <c r="LH101" s="105"/>
      <c r="LI101" s="105"/>
      <c r="LJ101" s="105"/>
      <c r="LK101" s="105"/>
      <c r="LL101" s="105"/>
      <c r="LM101" s="105"/>
      <c r="LN101" s="105"/>
      <c r="LO101" s="105"/>
      <c r="LP101" s="105"/>
      <c r="LQ101" s="105"/>
      <c r="LR101" s="105"/>
      <c r="LS101" s="105"/>
      <c r="LT101" s="105"/>
      <c r="LU101" s="105"/>
      <c r="LV101" s="105"/>
      <c r="LW101" s="105"/>
      <c r="LX101" s="105"/>
      <c r="LY101" s="105"/>
      <c r="LZ101" s="105"/>
      <c r="MA101" s="105"/>
      <c r="MB101" s="105"/>
      <c r="MC101" s="105"/>
      <c r="MD101" s="105"/>
      <c r="ME101" s="105"/>
      <c r="MF101" s="105"/>
      <c r="MG101" s="105"/>
      <c r="MH101" s="105"/>
      <c r="MI101" s="105"/>
      <c r="MJ101" s="105"/>
      <c r="MK101" s="105"/>
      <c r="ML101" s="105"/>
      <c r="MM101" s="105"/>
      <c r="MN101" s="105"/>
      <c r="MO101" s="105"/>
      <c r="MP101" s="105"/>
      <c r="MQ101" s="105"/>
      <c r="MR101" s="105"/>
      <c r="MS101" s="105"/>
      <c r="MT101" s="105"/>
      <c r="MU101" s="105"/>
      <c r="MV101" s="105"/>
      <c r="MW101" s="105"/>
      <c r="MX101" s="105"/>
      <c r="MY101" s="105"/>
      <c r="MZ101" s="105"/>
      <c r="NA101" s="105"/>
      <c r="NB101" s="105"/>
      <c r="NC101" s="105"/>
      <c r="ND101" s="105"/>
      <c r="NE101" s="105"/>
      <c r="NF101" s="105"/>
      <c r="NG101" s="105"/>
      <c r="NH101" s="105"/>
      <c r="NI101" s="105"/>
      <c r="NJ101" s="105"/>
      <c r="NK101" s="105"/>
      <c r="NL101" s="105"/>
      <c r="NM101" s="105"/>
      <c r="NN101" s="105"/>
      <c r="NO101" s="105"/>
      <c r="NP101" s="105"/>
      <c r="NQ101" s="105"/>
      <c r="NR101" s="105"/>
      <c r="NS101" s="105"/>
      <c r="NT101" s="105"/>
      <c r="NU101" s="105"/>
      <c r="NV101" s="105"/>
      <c r="NW101" s="105"/>
      <c r="NX101" s="105"/>
      <c r="NY101" s="105"/>
      <c r="NZ101" s="105"/>
      <c r="OA101" s="105"/>
      <c r="OB101" s="105"/>
      <c r="OC101" s="105"/>
      <c r="OD101" s="105"/>
      <c r="OE101" s="105"/>
      <c r="OF101" s="105"/>
      <c r="OG101" s="105"/>
      <c r="OH101" s="105"/>
      <c r="OI101" s="105"/>
      <c r="OJ101" s="105"/>
      <c r="OK101" s="105"/>
      <c r="OL101" s="105"/>
      <c r="OM101" s="105"/>
      <c r="ON101" s="105"/>
      <c r="OO101" s="105"/>
      <c r="OP101" s="105"/>
      <c r="OQ101" s="105"/>
      <c r="OR101" s="105"/>
      <c r="OS101" s="105"/>
      <c r="OT101" s="105"/>
      <c r="OU101" s="105"/>
      <c r="OV101" s="105"/>
      <c r="OW101" s="105"/>
      <c r="OX101" s="105"/>
      <c r="OY101" s="105"/>
      <c r="OZ101" s="105"/>
      <c r="PA101" s="105"/>
      <c r="PB101" s="105"/>
      <c r="PC101" s="105"/>
      <c r="PD101" s="105"/>
      <c r="PE101" s="105"/>
      <c r="PF101" s="105"/>
      <c r="PG101" s="105"/>
      <c r="PH101" s="105"/>
      <c r="PI101" s="105"/>
      <c r="PJ101" s="105"/>
      <c r="PK101" s="105"/>
      <c r="PL101" s="105"/>
      <c r="PM101" s="105"/>
      <c r="PN101" s="105"/>
      <c r="PO101" s="105"/>
      <c r="PP101" s="105"/>
      <c r="PQ101" s="105"/>
      <c r="PR101" s="105"/>
      <c r="PS101" s="105"/>
      <c r="PT101" s="105"/>
      <c r="PU101" s="105"/>
      <c r="PV101" s="105"/>
      <c r="PW101" s="105"/>
      <c r="PX101" s="105"/>
      <c r="PY101" s="105"/>
      <c r="PZ101" s="105"/>
      <c r="QA101" s="105"/>
      <c r="QB101" s="105"/>
      <c r="QC101" s="105"/>
      <c r="QD101" s="105"/>
      <c r="QE101" s="105"/>
      <c r="QF101" s="105"/>
      <c r="QG101" s="105"/>
      <c r="QH101" s="105"/>
      <c r="QI101" s="105"/>
      <c r="QJ101" s="105"/>
      <c r="QK101" s="105"/>
      <c r="QL101" s="105"/>
      <c r="QM101" s="105"/>
      <c r="QN101" s="105"/>
      <c r="QO101" s="105"/>
      <c r="QP101" s="105"/>
      <c r="QQ101" s="105"/>
      <c r="QR101" s="105"/>
      <c r="QS101" s="105"/>
      <c r="QT101" s="105"/>
      <c r="QU101" s="105"/>
      <c r="QV101" s="105"/>
      <c r="QW101" s="105"/>
      <c r="QX101" s="105"/>
      <c r="QY101" s="105"/>
      <c r="QZ101" s="105"/>
      <c r="RA101" s="105"/>
      <c r="RB101" s="105"/>
      <c r="RC101" s="105"/>
      <c r="RD101" s="105"/>
      <c r="RE101" s="105"/>
      <c r="RF101" s="105"/>
      <c r="RG101" s="105"/>
      <c r="RH101" s="105"/>
      <c r="RI101" s="105"/>
      <c r="RJ101" s="105"/>
      <c r="RK101" s="105"/>
      <c r="RL101" s="105"/>
      <c r="RM101" s="105"/>
      <c r="RN101" s="105"/>
      <c r="RO101" s="105"/>
      <c r="RP101" s="105"/>
      <c r="RQ101" s="105"/>
      <c r="RR101" s="105"/>
      <c r="RS101" s="105"/>
      <c r="RT101" s="105"/>
      <c r="RU101" s="105"/>
      <c r="RV101" s="105"/>
      <c r="RW101" s="105"/>
      <c r="RX101" s="105"/>
      <c r="RY101" s="105"/>
      <c r="RZ101" s="105"/>
      <c r="SA101" s="105"/>
      <c r="SB101" s="105"/>
      <c r="SC101" s="105"/>
      <c r="SD101" s="105"/>
      <c r="SE101" s="105"/>
      <c r="SF101" s="105"/>
      <c r="SG101" s="105"/>
      <c r="SH101" s="105"/>
      <c r="SI101" s="105"/>
      <c r="SJ101" s="105"/>
      <c r="SK101" s="105"/>
      <c r="SL101" s="105"/>
      <c r="SM101" s="105"/>
      <c r="SN101" s="105"/>
      <c r="SO101" s="105"/>
      <c r="SP101" s="105"/>
      <c r="SQ101" s="105"/>
      <c r="SR101" s="105"/>
      <c r="SS101" s="105"/>
      <c r="ST101" s="105"/>
      <c r="SU101" s="105"/>
      <c r="SV101" s="105"/>
      <c r="SW101" s="105"/>
      <c r="SX101" s="105"/>
      <c r="SY101" s="105"/>
      <c r="SZ101" s="105"/>
      <c r="TA101" s="105"/>
      <c r="TB101" s="105"/>
      <c r="TC101" s="105"/>
      <c r="TD101" s="105"/>
      <c r="TE101" s="105"/>
      <c r="TF101" s="105"/>
      <c r="TG101" s="105"/>
      <c r="TH101" s="105"/>
      <c r="TI101" s="105"/>
      <c r="TJ101" s="105"/>
      <c r="TK101" s="105"/>
      <c r="TL101" s="105"/>
      <c r="TM101" s="105"/>
      <c r="TN101" s="105"/>
      <c r="TO101" s="105"/>
      <c r="TP101" s="105"/>
      <c r="TQ101" s="105"/>
      <c r="TR101" s="105"/>
      <c r="TS101" s="105"/>
      <c r="TT101" s="105"/>
      <c r="TU101" s="105"/>
      <c r="TV101" s="105"/>
      <c r="TW101" s="105"/>
      <c r="TX101" s="105"/>
      <c r="TY101" s="105"/>
      <c r="TZ101" s="105"/>
      <c r="UA101" s="105"/>
      <c r="UB101" s="105"/>
      <c r="UC101" s="105"/>
      <c r="UD101" s="105"/>
      <c r="UE101" s="105"/>
      <c r="UF101" s="105"/>
      <c r="UG101" s="105"/>
      <c r="UH101" s="105"/>
      <c r="UI101" s="105"/>
      <c r="UJ101" s="105"/>
      <c r="UK101" s="105"/>
      <c r="UL101" s="105"/>
      <c r="UM101" s="105"/>
      <c r="UN101" s="105"/>
      <c r="UO101" s="105"/>
      <c r="UP101" s="105"/>
      <c r="UQ101" s="105"/>
      <c r="UR101" s="105"/>
      <c r="US101" s="105"/>
      <c r="UT101" s="105"/>
      <c r="UU101" s="105"/>
      <c r="UV101" s="105"/>
      <c r="UW101" s="105"/>
      <c r="UX101" s="105"/>
      <c r="UY101" s="105"/>
      <c r="UZ101" s="105"/>
      <c r="VA101" s="105"/>
      <c r="VB101" s="105"/>
      <c r="VC101" s="105"/>
      <c r="VD101" s="105"/>
      <c r="VE101" s="105"/>
      <c r="VF101" s="105"/>
      <c r="VG101" s="105"/>
      <c r="VH101" s="105"/>
      <c r="VI101" s="105"/>
      <c r="VJ101" s="105"/>
      <c r="VK101" s="105"/>
      <c r="VL101" s="105"/>
      <c r="VM101" s="105"/>
      <c r="VN101" s="105"/>
      <c r="VO101" s="105"/>
      <c r="VP101" s="105"/>
      <c r="VQ101" s="105"/>
      <c r="VR101" s="105"/>
      <c r="VS101" s="105"/>
      <c r="VT101" s="105"/>
      <c r="VU101" s="105"/>
      <c r="VV101" s="105"/>
      <c r="VW101" s="105"/>
      <c r="VX101" s="105"/>
      <c r="VY101" s="105"/>
      <c r="VZ101" s="105"/>
      <c r="WA101" s="105"/>
      <c r="WB101" s="105"/>
      <c r="WC101" s="105"/>
      <c r="WD101" s="105"/>
      <c r="WE101" s="105"/>
      <c r="WF101" s="105"/>
      <c r="WG101" s="105"/>
      <c r="WH101" s="105"/>
      <c r="WI101" s="105"/>
      <c r="WJ101" s="105"/>
      <c r="WK101" s="105"/>
      <c r="WL101" s="105"/>
      <c r="WM101" s="105"/>
      <c r="WN101" s="105"/>
      <c r="WO101" s="105"/>
      <c r="WP101" s="105"/>
      <c r="WQ101" s="105"/>
      <c r="WR101" s="105"/>
      <c r="WS101" s="105"/>
      <c r="WT101" s="105"/>
      <c r="WU101" s="105"/>
      <c r="WV101" s="105"/>
      <c r="WW101" s="105"/>
      <c r="WX101" s="105"/>
      <c r="WY101" s="105"/>
      <c r="WZ101" s="105"/>
      <c r="XA101" s="105"/>
      <c r="XB101" s="105"/>
      <c r="XC101" s="105"/>
      <c r="XD101" s="105"/>
      <c r="XE101" s="105"/>
      <c r="XF101" s="105"/>
      <c r="XG101" s="105"/>
      <c r="XH101" s="105"/>
      <c r="XI101" s="105"/>
      <c r="XJ101" s="105"/>
      <c r="XK101" s="105"/>
      <c r="XL101" s="105"/>
      <c r="XM101" s="105"/>
      <c r="XN101" s="105"/>
      <c r="XO101" s="105"/>
      <c r="XP101" s="105"/>
      <c r="XQ101" s="105"/>
      <c r="XR101" s="105"/>
      <c r="XS101" s="105"/>
      <c r="XT101" s="105"/>
      <c r="XU101" s="105"/>
      <c r="XV101" s="105"/>
      <c r="XW101" s="105"/>
      <c r="XX101" s="105"/>
      <c r="XY101" s="105"/>
      <c r="XZ101" s="105"/>
      <c r="YA101" s="105"/>
      <c r="YB101" s="105"/>
      <c r="YC101" s="105"/>
      <c r="YD101" s="105"/>
      <c r="YE101" s="105"/>
      <c r="YF101" s="105"/>
      <c r="YG101" s="105"/>
      <c r="YH101" s="105"/>
      <c r="YI101" s="105"/>
      <c r="YJ101" s="105"/>
      <c r="YK101" s="105"/>
      <c r="YL101" s="105"/>
      <c r="YM101" s="105"/>
      <c r="YN101" s="105"/>
      <c r="YO101" s="105"/>
      <c r="YP101" s="105"/>
      <c r="YQ101" s="105"/>
      <c r="YR101" s="105"/>
      <c r="YS101" s="105"/>
      <c r="YT101" s="105"/>
      <c r="YU101" s="105"/>
      <c r="YV101" s="105"/>
      <c r="YW101" s="105"/>
      <c r="YX101" s="105"/>
      <c r="YY101" s="105"/>
      <c r="YZ101" s="105"/>
      <c r="ZA101" s="105"/>
      <c r="ZB101" s="105"/>
      <c r="ZC101" s="105"/>
      <c r="ZD101" s="105"/>
      <c r="ZE101" s="105"/>
      <c r="ZF101" s="105"/>
      <c r="ZG101" s="105"/>
      <c r="ZH101" s="105"/>
      <c r="ZI101" s="105"/>
      <c r="ZJ101" s="105"/>
      <c r="ZK101" s="105"/>
      <c r="ZL101" s="105"/>
      <c r="ZM101" s="105"/>
      <c r="ZN101" s="105"/>
      <c r="ZO101" s="105"/>
      <c r="ZP101" s="105"/>
      <c r="ZQ101" s="105"/>
      <c r="ZR101" s="105"/>
      <c r="ZS101" s="105"/>
      <c r="ZT101" s="105"/>
      <c r="ZU101" s="105"/>
      <c r="ZV101" s="105"/>
      <c r="ZW101" s="105"/>
      <c r="ZX101" s="105"/>
      <c r="ZY101" s="105"/>
      <c r="ZZ101" s="105"/>
      <c r="AAA101" s="105"/>
      <c r="AAB101" s="105"/>
      <c r="AAC101" s="105"/>
      <c r="AAD101" s="105"/>
      <c r="AAE101" s="105"/>
      <c r="AAF101" s="105"/>
      <c r="AAG101" s="105"/>
      <c r="AAH101" s="105"/>
      <c r="AAI101" s="105"/>
    </row>
    <row r="102" spans="1:711" s="99" customFormat="1" ht="39" customHeight="1">
      <c r="A102" s="523" t="s">
        <v>371</v>
      </c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  <c r="AB102" s="524"/>
      <c r="AC102" s="524"/>
      <c r="AD102" s="524"/>
      <c r="AE102" s="52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  <c r="JI102" s="105"/>
      <c r="JJ102" s="105"/>
      <c r="JK102" s="105"/>
      <c r="JL102" s="105"/>
      <c r="JM102" s="105"/>
      <c r="JN102" s="105"/>
      <c r="JO102" s="105"/>
      <c r="JP102" s="105"/>
      <c r="JQ102" s="105"/>
      <c r="JR102" s="105"/>
      <c r="JS102" s="105"/>
      <c r="JT102" s="105"/>
      <c r="JU102" s="105"/>
      <c r="JV102" s="105"/>
      <c r="JW102" s="105"/>
      <c r="JX102" s="105"/>
      <c r="JY102" s="105"/>
      <c r="JZ102" s="105"/>
      <c r="KA102" s="105"/>
      <c r="KB102" s="105"/>
      <c r="KC102" s="105"/>
      <c r="KD102" s="105"/>
      <c r="KE102" s="105"/>
      <c r="KF102" s="105"/>
      <c r="KG102" s="105"/>
      <c r="KH102" s="105"/>
      <c r="KI102" s="105"/>
      <c r="KJ102" s="105"/>
      <c r="KK102" s="105"/>
      <c r="KL102" s="105"/>
      <c r="KM102" s="105"/>
      <c r="KN102" s="105"/>
      <c r="KO102" s="105"/>
      <c r="KP102" s="105"/>
      <c r="KQ102" s="105"/>
      <c r="KR102" s="105"/>
      <c r="KS102" s="105"/>
      <c r="KT102" s="105"/>
      <c r="KU102" s="105"/>
      <c r="KV102" s="105"/>
      <c r="KW102" s="105"/>
      <c r="KX102" s="105"/>
      <c r="KY102" s="105"/>
      <c r="KZ102" s="105"/>
      <c r="LA102" s="105"/>
      <c r="LB102" s="105"/>
      <c r="LC102" s="105"/>
      <c r="LD102" s="105"/>
      <c r="LE102" s="105"/>
      <c r="LF102" s="105"/>
      <c r="LG102" s="105"/>
      <c r="LH102" s="105"/>
      <c r="LI102" s="105"/>
      <c r="LJ102" s="105"/>
      <c r="LK102" s="105"/>
      <c r="LL102" s="105"/>
      <c r="LM102" s="105"/>
      <c r="LN102" s="105"/>
      <c r="LO102" s="105"/>
      <c r="LP102" s="105"/>
      <c r="LQ102" s="105"/>
      <c r="LR102" s="105"/>
      <c r="LS102" s="105"/>
      <c r="LT102" s="105"/>
      <c r="LU102" s="105"/>
      <c r="LV102" s="105"/>
      <c r="LW102" s="105"/>
      <c r="LX102" s="105"/>
      <c r="LY102" s="105"/>
      <c r="LZ102" s="105"/>
      <c r="MA102" s="105"/>
      <c r="MB102" s="105"/>
      <c r="MC102" s="105"/>
      <c r="MD102" s="105"/>
      <c r="ME102" s="105"/>
      <c r="MF102" s="105"/>
      <c r="MG102" s="105"/>
      <c r="MH102" s="105"/>
      <c r="MI102" s="105"/>
      <c r="MJ102" s="105"/>
      <c r="MK102" s="105"/>
      <c r="ML102" s="105"/>
      <c r="MM102" s="105"/>
      <c r="MN102" s="105"/>
      <c r="MO102" s="105"/>
      <c r="MP102" s="105"/>
      <c r="MQ102" s="105"/>
      <c r="MR102" s="105"/>
      <c r="MS102" s="105"/>
      <c r="MT102" s="105"/>
      <c r="MU102" s="105"/>
      <c r="MV102" s="105"/>
      <c r="MW102" s="105"/>
      <c r="MX102" s="105"/>
      <c r="MY102" s="105"/>
      <c r="MZ102" s="105"/>
      <c r="NA102" s="105"/>
      <c r="NB102" s="105"/>
      <c r="NC102" s="105"/>
      <c r="ND102" s="105"/>
      <c r="NE102" s="105"/>
      <c r="NF102" s="105"/>
      <c r="NG102" s="105"/>
      <c r="NH102" s="105"/>
      <c r="NI102" s="105"/>
      <c r="NJ102" s="105"/>
      <c r="NK102" s="105"/>
      <c r="NL102" s="105"/>
      <c r="NM102" s="105"/>
      <c r="NN102" s="105"/>
      <c r="NO102" s="105"/>
      <c r="NP102" s="105"/>
      <c r="NQ102" s="105"/>
      <c r="NR102" s="105"/>
      <c r="NS102" s="105"/>
      <c r="NT102" s="105"/>
      <c r="NU102" s="105"/>
      <c r="NV102" s="105"/>
      <c r="NW102" s="105"/>
      <c r="NX102" s="105"/>
      <c r="NY102" s="105"/>
      <c r="NZ102" s="105"/>
      <c r="OA102" s="105"/>
      <c r="OB102" s="105"/>
      <c r="OC102" s="105"/>
      <c r="OD102" s="105"/>
      <c r="OE102" s="105"/>
      <c r="OF102" s="105"/>
      <c r="OG102" s="105"/>
      <c r="OH102" s="105"/>
      <c r="OI102" s="105"/>
      <c r="OJ102" s="105"/>
      <c r="OK102" s="105"/>
      <c r="OL102" s="105"/>
      <c r="OM102" s="105"/>
      <c r="ON102" s="105"/>
      <c r="OO102" s="105"/>
      <c r="OP102" s="105"/>
      <c r="OQ102" s="105"/>
      <c r="OR102" s="105"/>
      <c r="OS102" s="105"/>
      <c r="OT102" s="105"/>
      <c r="OU102" s="105"/>
      <c r="OV102" s="105"/>
      <c r="OW102" s="105"/>
      <c r="OX102" s="105"/>
      <c r="OY102" s="105"/>
      <c r="OZ102" s="105"/>
      <c r="PA102" s="105"/>
      <c r="PB102" s="105"/>
      <c r="PC102" s="105"/>
      <c r="PD102" s="105"/>
      <c r="PE102" s="105"/>
      <c r="PF102" s="105"/>
      <c r="PG102" s="105"/>
      <c r="PH102" s="105"/>
      <c r="PI102" s="105"/>
      <c r="PJ102" s="105"/>
      <c r="PK102" s="105"/>
      <c r="PL102" s="105"/>
      <c r="PM102" s="105"/>
      <c r="PN102" s="105"/>
      <c r="PO102" s="105"/>
      <c r="PP102" s="105"/>
      <c r="PQ102" s="105"/>
      <c r="PR102" s="105"/>
      <c r="PS102" s="105"/>
      <c r="PT102" s="105"/>
      <c r="PU102" s="105"/>
      <c r="PV102" s="105"/>
      <c r="PW102" s="105"/>
      <c r="PX102" s="105"/>
      <c r="PY102" s="105"/>
      <c r="PZ102" s="105"/>
      <c r="QA102" s="105"/>
      <c r="QB102" s="105"/>
      <c r="QC102" s="105"/>
      <c r="QD102" s="105"/>
      <c r="QE102" s="105"/>
      <c r="QF102" s="105"/>
      <c r="QG102" s="105"/>
      <c r="QH102" s="105"/>
      <c r="QI102" s="105"/>
      <c r="QJ102" s="105"/>
      <c r="QK102" s="105"/>
      <c r="QL102" s="105"/>
      <c r="QM102" s="105"/>
      <c r="QN102" s="105"/>
      <c r="QO102" s="105"/>
      <c r="QP102" s="105"/>
      <c r="QQ102" s="105"/>
      <c r="QR102" s="105"/>
      <c r="QS102" s="105"/>
      <c r="QT102" s="105"/>
      <c r="QU102" s="105"/>
      <c r="QV102" s="105"/>
      <c r="QW102" s="105"/>
      <c r="QX102" s="105"/>
      <c r="QY102" s="105"/>
      <c r="QZ102" s="105"/>
      <c r="RA102" s="105"/>
      <c r="RB102" s="105"/>
      <c r="RC102" s="105"/>
      <c r="RD102" s="105"/>
      <c r="RE102" s="105"/>
      <c r="RF102" s="105"/>
      <c r="RG102" s="105"/>
      <c r="RH102" s="105"/>
      <c r="RI102" s="105"/>
      <c r="RJ102" s="105"/>
      <c r="RK102" s="105"/>
      <c r="RL102" s="105"/>
      <c r="RM102" s="105"/>
      <c r="RN102" s="105"/>
      <c r="RO102" s="105"/>
      <c r="RP102" s="105"/>
      <c r="RQ102" s="105"/>
      <c r="RR102" s="105"/>
      <c r="RS102" s="105"/>
      <c r="RT102" s="105"/>
      <c r="RU102" s="105"/>
      <c r="RV102" s="105"/>
      <c r="RW102" s="105"/>
      <c r="RX102" s="105"/>
      <c r="RY102" s="105"/>
      <c r="RZ102" s="105"/>
      <c r="SA102" s="105"/>
      <c r="SB102" s="105"/>
      <c r="SC102" s="105"/>
      <c r="SD102" s="105"/>
      <c r="SE102" s="105"/>
      <c r="SF102" s="105"/>
      <c r="SG102" s="105"/>
      <c r="SH102" s="105"/>
      <c r="SI102" s="105"/>
      <c r="SJ102" s="105"/>
      <c r="SK102" s="105"/>
      <c r="SL102" s="105"/>
      <c r="SM102" s="105"/>
      <c r="SN102" s="105"/>
      <c r="SO102" s="105"/>
      <c r="SP102" s="105"/>
      <c r="SQ102" s="105"/>
      <c r="SR102" s="105"/>
      <c r="SS102" s="105"/>
      <c r="ST102" s="105"/>
      <c r="SU102" s="105"/>
      <c r="SV102" s="105"/>
      <c r="SW102" s="105"/>
      <c r="SX102" s="105"/>
      <c r="SY102" s="105"/>
      <c r="SZ102" s="105"/>
      <c r="TA102" s="105"/>
      <c r="TB102" s="105"/>
      <c r="TC102" s="105"/>
      <c r="TD102" s="105"/>
      <c r="TE102" s="105"/>
      <c r="TF102" s="105"/>
      <c r="TG102" s="105"/>
      <c r="TH102" s="105"/>
      <c r="TI102" s="105"/>
      <c r="TJ102" s="105"/>
      <c r="TK102" s="105"/>
      <c r="TL102" s="105"/>
      <c r="TM102" s="105"/>
      <c r="TN102" s="105"/>
      <c r="TO102" s="105"/>
      <c r="TP102" s="105"/>
      <c r="TQ102" s="105"/>
      <c r="TR102" s="105"/>
      <c r="TS102" s="105"/>
      <c r="TT102" s="105"/>
      <c r="TU102" s="105"/>
      <c r="TV102" s="105"/>
      <c r="TW102" s="105"/>
      <c r="TX102" s="105"/>
      <c r="TY102" s="105"/>
      <c r="TZ102" s="105"/>
      <c r="UA102" s="105"/>
      <c r="UB102" s="105"/>
      <c r="UC102" s="105"/>
      <c r="UD102" s="105"/>
      <c r="UE102" s="105"/>
      <c r="UF102" s="105"/>
      <c r="UG102" s="105"/>
      <c r="UH102" s="105"/>
      <c r="UI102" s="105"/>
      <c r="UJ102" s="105"/>
      <c r="UK102" s="105"/>
      <c r="UL102" s="105"/>
      <c r="UM102" s="105"/>
      <c r="UN102" s="105"/>
      <c r="UO102" s="105"/>
      <c r="UP102" s="105"/>
      <c r="UQ102" s="105"/>
      <c r="UR102" s="105"/>
      <c r="US102" s="105"/>
      <c r="UT102" s="105"/>
      <c r="UU102" s="105"/>
      <c r="UV102" s="105"/>
      <c r="UW102" s="105"/>
      <c r="UX102" s="105"/>
      <c r="UY102" s="105"/>
      <c r="UZ102" s="105"/>
      <c r="VA102" s="105"/>
      <c r="VB102" s="105"/>
      <c r="VC102" s="105"/>
      <c r="VD102" s="105"/>
      <c r="VE102" s="105"/>
      <c r="VF102" s="105"/>
      <c r="VG102" s="105"/>
      <c r="VH102" s="105"/>
      <c r="VI102" s="105"/>
      <c r="VJ102" s="105"/>
      <c r="VK102" s="105"/>
      <c r="VL102" s="105"/>
      <c r="VM102" s="105"/>
      <c r="VN102" s="105"/>
      <c r="VO102" s="105"/>
      <c r="VP102" s="105"/>
      <c r="VQ102" s="105"/>
      <c r="VR102" s="105"/>
      <c r="VS102" s="105"/>
      <c r="VT102" s="105"/>
      <c r="VU102" s="105"/>
      <c r="VV102" s="105"/>
      <c r="VW102" s="105"/>
      <c r="VX102" s="105"/>
      <c r="VY102" s="105"/>
      <c r="VZ102" s="105"/>
      <c r="WA102" s="105"/>
      <c r="WB102" s="105"/>
      <c r="WC102" s="105"/>
      <c r="WD102" s="105"/>
      <c r="WE102" s="105"/>
      <c r="WF102" s="105"/>
      <c r="WG102" s="105"/>
      <c r="WH102" s="105"/>
      <c r="WI102" s="105"/>
      <c r="WJ102" s="105"/>
      <c r="WK102" s="105"/>
      <c r="WL102" s="105"/>
      <c r="WM102" s="105"/>
      <c r="WN102" s="105"/>
      <c r="WO102" s="105"/>
      <c r="WP102" s="105"/>
      <c r="WQ102" s="105"/>
      <c r="WR102" s="105"/>
      <c r="WS102" s="105"/>
      <c r="WT102" s="105"/>
      <c r="WU102" s="105"/>
      <c r="WV102" s="105"/>
      <c r="WW102" s="105"/>
      <c r="WX102" s="105"/>
      <c r="WY102" s="105"/>
      <c r="WZ102" s="105"/>
      <c r="XA102" s="105"/>
      <c r="XB102" s="105"/>
      <c r="XC102" s="105"/>
      <c r="XD102" s="105"/>
      <c r="XE102" s="105"/>
      <c r="XF102" s="105"/>
      <c r="XG102" s="105"/>
      <c r="XH102" s="105"/>
      <c r="XI102" s="105"/>
      <c r="XJ102" s="105"/>
      <c r="XK102" s="105"/>
      <c r="XL102" s="105"/>
      <c r="XM102" s="105"/>
      <c r="XN102" s="105"/>
      <c r="XO102" s="105"/>
      <c r="XP102" s="105"/>
      <c r="XQ102" s="105"/>
      <c r="XR102" s="105"/>
      <c r="XS102" s="105"/>
      <c r="XT102" s="105"/>
      <c r="XU102" s="105"/>
      <c r="XV102" s="105"/>
      <c r="XW102" s="105"/>
      <c r="XX102" s="105"/>
      <c r="XY102" s="105"/>
      <c r="XZ102" s="105"/>
      <c r="YA102" s="105"/>
      <c r="YB102" s="105"/>
      <c r="YC102" s="105"/>
      <c r="YD102" s="105"/>
      <c r="YE102" s="105"/>
      <c r="YF102" s="105"/>
      <c r="YG102" s="105"/>
      <c r="YH102" s="105"/>
      <c r="YI102" s="105"/>
      <c r="YJ102" s="105"/>
      <c r="YK102" s="105"/>
      <c r="YL102" s="105"/>
      <c r="YM102" s="105"/>
      <c r="YN102" s="105"/>
      <c r="YO102" s="105"/>
      <c r="YP102" s="105"/>
      <c r="YQ102" s="105"/>
      <c r="YR102" s="105"/>
      <c r="YS102" s="105"/>
      <c r="YT102" s="105"/>
      <c r="YU102" s="105"/>
      <c r="YV102" s="105"/>
      <c r="YW102" s="105"/>
      <c r="YX102" s="105"/>
      <c r="YY102" s="105"/>
      <c r="YZ102" s="105"/>
      <c r="ZA102" s="105"/>
      <c r="ZB102" s="105"/>
      <c r="ZC102" s="105"/>
      <c r="ZD102" s="105"/>
      <c r="ZE102" s="105"/>
      <c r="ZF102" s="105"/>
      <c r="ZG102" s="105"/>
      <c r="ZH102" s="105"/>
      <c r="ZI102" s="105"/>
      <c r="ZJ102" s="105"/>
      <c r="ZK102" s="105"/>
      <c r="ZL102" s="105"/>
      <c r="ZM102" s="105"/>
      <c r="ZN102" s="105"/>
      <c r="ZO102" s="105"/>
      <c r="ZP102" s="105"/>
      <c r="ZQ102" s="105"/>
      <c r="ZR102" s="105"/>
      <c r="ZS102" s="105"/>
      <c r="ZT102" s="105"/>
      <c r="ZU102" s="105"/>
      <c r="ZV102" s="105"/>
      <c r="ZW102" s="105"/>
      <c r="ZX102" s="105"/>
      <c r="ZY102" s="105"/>
      <c r="ZZ102" s="105"/>
      <c r="AAA102" s="105"/>
      <c r="AAB102" s="105"/>
      <c r="AAC102" s="105"/>
      <c r="AAD102" s="105"/>
      <c r="AAE102" s="105"/>
      <c r="AAF102" s="105"/>
      <c r="AAG102" s="105"/>
      <c r="AAH102" s="105"/>
      <c r="AAI102" s="105"/>
    </row>
    <row r="103" spans="1:711" s="111" customFormat="1" ht="22.5" customHeight="1">
      <c r="A103" s="383"/>
      <c r="B103" s="384"/>
      <c r="C103" s="384"/>
      <c r="D103" s="385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59">
        <v>4</v>
      </c>
      <c r="R103" s="59"/>
      <c r="S103" s="59"/>
      <c r="T103" s="59">
        <v>6</v>
      </c>
      <c r="U103" s="59"/>
      <c r="V103" s="59"/>
      <c r="W103" s="59"/>
      <c r="X103" s="59"/>
      <c r="Y103" s="59"/>
      <c r="Z103" s="59">
        <v>5</v>
      </c>
      <c r="AA103" s="126"/>
      <c r="AB103" s="126"/>
      <c r="AC103" s="126"/>
      <c r="AD103" s="80"/>
      <c r="AE103" s="127">
        <f>SUM(Q103,T103,Z103)</f>
        <v>15</v>
      </c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  <c r="JI103" s="105"/>
      <c r="JJ103" s="105"/>
      <c r="JK103" s="105"/>
      <c r="JL103" s="105"/>
      <c r="JM103" s="105"/>
      <c r="JN103" s="105"/>
      <c r="JO103" s="105"/>
      <c r="JP103" s="105"/>
      <c r="JQ103" s="105"/>
      <c r="JR103" s="105"/>
      <c r="JS103" s="105"/>
      <c r="JT103" s="105"/>
      <c r="JU103" s="105"/>
      <c r="JV103" s="105"/>
      <c r="JW103" s="105"/>
      <c r="JX103" s="105"/>
      <c r="JY103" s="105"/>
      <c r="JZ103" s="105"/>
      <c r="KA103" s="105"/>
      <c r="KB103" s="105"/>
      <c r="KC103" s="105"/>
      <c r="KD103" s="105"/>
      <c r="KE103" s="105"/>
      <c r="KF103" s="105"/>
      <c r="KG103" s="105"/>
      <c r="KH103" s="105"/>
      <c r="KI103" s="105"/>
      <c r="KJ103" s="105"/>
      <c r="KK103" s="105"/>
      <c r="KL103" s="105"/>
      <c r="KM103" s="105"/>
      <c r="KN103" s="105"/>
      <c r="KO103" s="105"/>
      <c r="KP103" s="105"/>
      <c r="KQ103" s="105"/>
      <c r="KR103" s="105"/>
      <c r="KS103" s="105"/>
      <c r="KT103" s="105"/>
      <c r="KU103" s="105"/>
      <c r="KV103" s="105"/>
      <c r="KW103" s="105"/>
      <c r="KX103" s="105"/>
      <c r="KY103" s="105"/>
      <c r="KZ103" s="105"/>
      <c r="LA103" s="105"/>
      <c r="LB103" s="105"/>
      <c r="LC103" s="105"/>
      <c r="LD103" s="105"/>
      <c r="LE103" s="105"/>
      <c r="LF103" s="105"/>
      <c r="LG103" s="105"/>
      <c r="LH103" s="105"/>
      <c r="LI103" s="105"/>
      <c r="LJ103" s="105"/>
      <c r="LK103" s="105"/>
      <c r="LL103" s="105"/>
      <c r="LM103" s="105"/>
      <c r="LN103" s="105"/>
      <c r="LO103" s="105"/>
      <c r="LP103" s="105"/>
      <c r="LQ103" s="105"/>
      <c r="LR103" s="105"/>
      <c r="LS103" s="105"/>
      <c r="LT103" s="105"/>
      <c r="LU103" s="105"/>
      <c r="LV103" s="105"/>
      <c r="LW103" s="105"/>
      <c r="LX103" s="105"/>
      <c r="LY103" s="105"/>
      <c r="LZ103" s="105"/>
      <c r="MA103" s="105"/>
      <c r="MB103" s="105"/>
      <c r="MC103" s="105"/>
      <c r="MD103" s="105"/>
      <c r="ME103" s="105"/>
      <c r="MF103" s="105"/>
      <c r="MG103" s="105"/>
      <c r="MH103" s="105"/>
      <c r="MI103" s="105"/>
      <c r="MJ103" s="105"/>
      <c r="MK103" s="105"/>
      <c r="ML103" s="105"/>
      <c r="MM103" s="105"/>
      <c r="MN103" s="105"/>
      <c r="MO103" s="105"/>
      <c r="MP103" s="105"/>
      <c r="MQ103" s="105"/>
      <c r="MR103" s="105"/>
      <c r="MS103" s="105"/>
      <c r="MT103" s="105"/>
      <c r="MU103" s="105"/>
      <c r="MV103" s="105"/>
      <c r="MW103" s="105"/>
      <c r="MX103" s="105"/>
      <c r="MY103" s="105"/>
      <c r="MZ103" s="105"/>
      <c r="NA103" s="105"/>
      <c r="NB103" s="105"/>
      <c r="NC103" s="105"/>
      <c r="ND103" s="105"/>
      <c r="NE103" s="105"/>
      <c r="NF103" s="105"/>
      <c r="NG103" s="105"/>
      <c r="NH103" s="105"/>
      <c r="NI103" s="105"/>
      <c r="NJ103" s="105"/>
      <c r="NK103" s="105"/>
      <c r="NL103" s="105"/>
      <c r="NM103" s="105"/>
      <c r="NN103" s="105"/>
      <c r="NO103" s="105"/>
      <c r="NP103" s="105"/>
      <c r="NQ103" s="105"/>
      <c r="NR103" s="105"/>
      <c r="NS103" s="105"/>
      <c r="NT103" s="105"/>
      <c r="NU103" s="105"/>
      <c r="NV103" s="105"/>
      <c r="NW103" s="105"/>
      <c r="NX103" s="105"/>
      <c r="NY103" s="105"/>
      <c r="NZ103" s="105"/>
      <c r="OA103" s="105"/>
      <c r="OB103" s="105"/>
      <c r="OC103" s="105"/>
      <c r="OD103" s="105"/>
      <c r="OE103" s="105"/>
      <c r="OF103" s="105"/>
      <c r="OG103" s="105"/>
      <c r="OH103" s="105"/>
      <c r="OI103" s="105"/>
      <c r="OJ103" s="105"/>
      <c r="OK103" s="105"/>
      <c r="OL103" s="105"/>
      <c r="OM103" s="105"/>
      <c r="ON103" s="105"/>
      <c r="OO103" s="105"/>
      <c r="OP103" s="105"/>
      <c r="OQ103" s="105"/>
      <c r="OR103" s="105"/>
      <c r="OS103" s="105"/>
      <c r="OT103" s="105"/>
      <c r="OU103" s="105"/>
      <c r="OV103" s="105"/>
      <c r="OW103" s="105"/>
      <c r="OX103" s="105"/>
      <c r="OY103" s="105"/>
      <c r="OZ103" s="105"/>
      <c r="PA103" s="105"/>
      <c r="PB103" s="105"/>
      <c r="PC103" s="105"/>
      <c r="PD103" s="105"/>
      <c r="PE103" s="105"/>
      <c r="PF103" s="105"/>
      <c r="PG103" s="105"/>
      <c r="PH103" s="105"/>
      <c r="PI103" s="105"/>
      <c r="PJ103" s="105"/>
      <c r="PK103" s="105"/>
      <c r="PL103" s="105"/>
      <c r="PM103" s="105"/>
      <c r="PN103" s="105"/>
      <c r="PO103" s="105"/>
      <c r="PP103" s="105"/>
      <c r="PQ103" s="105"/>
      <c r="PR103" s="105"/>
      <c r="PS103" s="105"/>
      <c r="PT103" s="105"/>
      <c r="PU103" s="105"/>
      <c r="PV103" s="105"/>
      <c r="PW103" s="105"/>
      <c r="PX103" s="105"/>
      <c r="PY103" s="105"/>
      <c r="PZ103" s="105"/>
      <c r="QA103" s="105"/>
      <c r="QB103" s="105"/>
      <c r="QC103" s="105"/>
      <c r="QD103" s="105"/>
      <c r="QE103" s="105"/>
      <c r="QF103" s="105"/>
      <c r="QG103" s="105"/>
      <c r="QH103" s="105"/>
      <c r="QI103" s="105"/>
      <c r="QJ103" s="105"/>
      <c r="QK103" s="105"/>
      <c r="QL103" s="105"/>
      <c r="QM103" s="105"/>
      <c r="QN103" s="105"/>
      <c r="QO103" s="105"/>
      <c r="QP103" s="105"/>
      <c r="QQ103" s="105"/>
      <c r="QR103" s="105"/>
      <c r="QS103" s="105"/>
      <c r="QT103" s="105"/>
      <c r="QU103" s="105"/>
      <c r="QV103" s="105"/>
      <c r="QW103" s="105"/>
      <c r="QX103" s="105"/>
      <c r="QY103" s="105"/>
      <c r="QZ103" s="105"/>
      <c r="RA103" s="105"/>
      <c r="RB103" s="105"/>
      <c r="RC103" s="105"/>
      <c r="RD103" s="105"/>
      <c r="RE103" s="105"/>
      <c r="RF103" s="105"/>
      <c r="RG103" s="105"/>
      <c r="RH103" s="105"/>
      <c r="RI103" s="105"/>
      <c r="RJ103" s="105"/>
      <c r="RK103" s="105"/>
      <c r="RL103" s="105"/>
      <c r="RM103" s="105"/>
      <c r="RN103" s="105"/>
      <c r="RO103" s="105"/>
      <c r="RP103" s="105"/>
      <c r="RQ103" s="105"/>
      <c r="RR103" s="105"/>
      <c r="RS103" s="105"/>
      <c r="RT103" s="105"/>
      <c r="RU103" s="105"/>
      <c r="RV103" s="105"/>
      <c r="RW103" s="105"/>
      <c r="RX103" s="105"/>
      <c r="RY103" s="105"/>
      <c r="RZ103" s="105"/>
      <c r="SA103" s="105"/>
      <c r="SB103" s="105"/>
      <c r="SC103" s="105"/>
      <c r="SD103" s="105"/>
      <c r="SE103" s="105"/>
      <c r="SF103" s="105"/>
      <c r="SG103" s="105"/>
      <c r="SH103" s="105"/>
      <c r="SI103" s="105"/>
      <c r="SJ103" s="105"/>
      <c r="SK103" s="105"/>
      <c r="SL103" s="105"/>
      <c r="SM103" s="105"/>
      <c r="SN103" s="105"/>
      <c r="SO103" s="105"/>
      <c r="SP103" s="105"/>
      <c r="SQ103" s="105"/>
      <c r="SR103" s="105"/>
      <c r="SS103" s="105"/>
      <c r="ST103" s="105"/>
      <c r="SU103" s="105"/>
      <c r="SV103" s="105"/>
      <c r="SW103" s="105"/>
      <c r="SX103" s="105"/>
      <c r="SY103" s="105"/>
      <c r="SZ103" s="105"/>
      <c r="TA103" s="105"/>
      <c r="TB103" s="105"/>
      <c r="TC103" s="105"/>
      <c r="TD103" s="105"/>
      <c r="TE103" s="105"/>
      <c r="TF103" s="105"/>
      <c r="TG103" s="105"/>
      <c r="TH103" s="105"/>
      <c r="TI103" s="105"/>
      <c r="TJ103" s="105"/>
      <c r="TK103" s="105"/>
      <c r="TL103" s="105"/>
      <c r="TM103" s="105"/>
      <c r="TN103" s="105"/>
      <c r="TO103" s="105"/>
      <c r="TP103" s="105"/>
      <c r="TQ103" s="105"/>
      <c r="TR103" s="105"/>
      <c r="TS103" s="105"/>
      <c r="TT103" s="105"/>
      <c r="TU103" s="105"/>
      <c r="TV103" s="105"/>
      <c r="TW103" s="105"/>
      <c r="TX103" s="105"/>
      <c r="TY103" s="105"/>
      <c r="TZ103" s="105"/>
      <c r="UA103" s="105"/>
      <c r="UB103" s="105"/>
      <c r="UC103" s="105"/>
      <c r="UD103" s="105"/>
      <c r="UE103" s="105"/>
      <c r="UF103" s="105"/>
      <c r="UG103" s="105"/>
      <c r="UH103" s="105"/>
      <c r="UI103" s="105"/>
      <c r="UJ103" s="105"/>
      <c r="UK103" s="105"/>
      <c r="UL103" s="105"/>
      <c r="UM103" s="105"/>
      <c r="UN103" s="105"/>
      <c r="UO103" s="105"/>
      <c r="UP103" s="105"/>
      <c r="UQ103" s="105"/>
      <c r="UR103" s="105"/>
      <c r="US103" s="105"/>
      <c r="UT103" s="105"/>
      <c r="UU103" s="105"/>
      <c r="UV103" s="105"/>
      <c r="UW103" s="105"/>
      <c r="UX103" s="105"/>
      <c r="UY103" s="105"/>
      <c r="UZ103" s="105"/>
      <c r="VA103" s="105"/>
      <c r="VB103" s="105"/>
      <c r="VC103" s="105"/>
      <c r="VD103" s="105"/>
      <c r="VE103" s="105"/>
      <c r="VF103" s="105"/>
      <c r="VG103" s="105"/>
      <c r="VH103" s="105"/>
      <c r="VI103" s="105"/>
      <c r="VJ103" s="105"/>
      <c r="VK103" s="105"/>
      <c r="VL103" s="105"/>
      <c r="VM103" s="105"/>
      <c r="VN103" s="105"/>
      <c r="VO103" s="105"/>
      <c r="VP103" s="105"/>
      <c r="VQ103" s="105"/>
      <c r="VR103" s="105"/>
      <c r="VS103" s="105"/>
      <c r="VT103" s="105"/>
      <c r="VU103" s="105"/>
      <c r="VV103" s="105"/>
      <c r="VW103" s="105"/>
      <c r="VX103" s="105"/>
      <c r="VY103" s="105"/>
      <c r="VZ103" s="105"/>
      <c r="WA103" s="105"/>
      <c r="WB103" s="105"/>
      <c r="WC103" s="105"/>
      <c r="WD103" s="105"/>
      <c r="WE103" s="105"/>
      <c r="WF103" s="105"/>
      <c r="WG103" s="105"/>
      <c r="WH103" s="105"/>
      <c r="WI103" s="105"/>
      <c r="WJ103" s="105"/>
      <c r="WK103" s="105"/>
      <c r="WL103" s="105"/>
      <c r="WM103" s="105"/>
      <c r="WN103" s="105"/>
      <c r="WO103" s="105"/>
      <c r="WP103" s="105"/>
      <c r="WQ103" s="105"/>
      <c r="WR103" s="105"/>
      <c r="WS103" s="105"/>
      <c r="WT103" s="105"/>
      <c r="WU103" s="105"/>
      <c r="WV103" s="105"/>
      <c r="WW103" s="105"/>
      <c r="WX103" s="105"/>
      <c r="WY103" s="105"/>
      <c r="WZ103" s="105"/>
      <c r="XA103" s="105"/>
      <c r="XB103" s="105"/>
      <c r="XC103" s="105"/>
      <c r="XD103" s="105"/>
      <c r="XE103" s="105"/>
      <c r="XF103" s="105"/>
      <c r="XG103" s="105"/>
      <c r="XH103" s="105"/>
      <c r="XI103" s="105"/>
      <c r="XJ103" s="105"/>
      <c r="XK103" s="105"/>
      <c r="XL103" s="105"/>
      <c r="XM103" s="105"/>
      <c r="XN103" s="105"/>
      <c r="XO103" s="105"/>
      <c r="XP103" s="105"/>
      <c r="XQ103" s="105"/>
      <c r="XR103" s="105"/>
      <c r="XS103" s="105"/>
      <c r="XT103" s="105"/>
      <c r="XU103" s="105"/>
      <c r="XV103" s="105"/>
      <c r="XW103" s="105"/>
      <c r="XX103" s="105"/>
      <c r="XY103" s="105"/>
      <c r="XZ103" s="105"/>
      <c r="YA103" s="105"/>
      <c r="YB103" s="105"/>
      <c r="YC103" s="105"/>
      <c r="YD103" s="105"/>
      <c r="YE103" s="105"/>
      <c r="YF103" s="105"/>
      <c r="YG103" s="105"/>
      <c r="YH103" s="105"/>
      <c r="YI103" s="105"/>
      <c r="YJ103" s="105"/>
      <c r="YK103" s="105"/>
      <c r="YL103" s="105"/>
      <c r="YM103" s="105"/>
      <c r="YN103" s="105"/>
      <c r="YO103" s="105"/>
      <c r="YP103" s="105"/>
      <c r="YQ103" s="105"/>
      <c r="YR103" s="105"/>
      <c r="YS103" s="105"/>
      <c r="YT103" s="105"/>
      <c r="YU103" s="105"/>
      <c r="YV103" s="105"/>
      <c r="YW103" s="105"/>
      <c r="YX103" s="105"/>
      <c r="YY103" s="105"/>
      <c r="YZ103" s="105"/>
      <c r="ZA103" s="105"/>
      <c r="ZB103" s="105"/>
      <c r="ZC103" s="105"/>
      <c r="ZD103" s="105"/>
      <c r="ZE103" s="105"/>
      <c r="ZF103" s="105"/>
      <c r="ZG103" s="105"/>
      <c r="ZH103" s="105"/>
      <c r="ZI103" s="105"/>
      <c r="ZJ103" s="105"/>
      <c r="ZK103" s="105"/>
      <c r="ZL103" s="105"/>
      <c r="ZM103" s="105"/>
      <c r="ZN103" s="105"/>
      <c r="ZO103" s="105"/>
      <c r="ZP103" s="105"/>
      <c r="ZQ103" s="105"/>
      <c r="ZR103" s="105"/>
      <c r="ZS103" s="105"/>
      <c r="ZT103" s="105"/>
      <c r="ZU103" s="105"/>
      <c r="ZV103" s="105"/>
      <c r="ZW103" s="105"/>
      <c r="ZX103" s="105"/>
      <c r="ZY103" s="105"/>
      <c r="ZZ103" s="105"/>
      <c r="AAA103" s="105"/>
      <c r="AAB103" s="105"/>
      <c r="AAC103" s="105"/>
      <c r="AAD103" s="105"/>
      <c r="AAE103" s="105"/>
      <c r="AAF103" s="105"/>
      <c r="AAG103" s="105"/>
      <c r="AAH103" s="105"/>
      <c r="AAI103" s="105"/>
    </row>
    <row r="104" spans="1:711" s="99" customFormat="1" ht="27.75" customHeight="1">
      <c r="A104" s="380"/>
      <c r="B104" s="381"/>
      <c r="C104" s="381"/>
      <c r="D104" s="382"/>
      <c r="E104" s="402" t="s">
        <v>137</v>
      </c>
      <c r="F104" s="403"/>
      <c r="G104" s="403"/>
      <c r="H104" s="403"/>
      <c r="I104" s="403"/>
      <c r="J104" s="403"/>
      <c r="K104" s="403"/>
      <c r="L104" s="403"/>
      <c r="M104" s="403"/>
      <c r="N104" s="403"/>
      <c r="O104" s="403"/>
      <c r="P104" s="404"/>
      <c r="Q104" s="402" t="s">
        <v>138</v>
      </c>
      <c r="R104" s="403"/>
      <c r="S104" s="403"/>
      <c r="T104" s="403"/>
      <c r="U104" s="403"/>
      <c r="V104" s="403"/>
      <c r="W104" s="403"/>
      <c r="X104" s="403"/>
      <c r="Y104" s="403"/>
      <c r="Z104" s="403"/>
      <c r="AA104" s="403"/>
      <c r="AB104" s="404"/>
      <c r="AC104" s="51"/>
      <c r="AD104" s="51"/>
      <c r="AE104" s="97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  <c r="JI104" s="105"/>
      <c r="JJ104" s="105"/>
      <c r="JK104" s="105"/>
      <c r="JL104" s="105"/>
      <c r="JM104" s="105"/>
      <c r="JN104" s="105"/>
      <c r="JO104" s="105"/>
      <c r="JP104" s="105"/>
      <c r="JQ104" s="105"/>
      <c r="JR104" s="105"/>
      <c r="JS104" s="105"/>
      <c r="JT104" s="105"/>
      <c r="JU104" s="105"/>
      <c r="JV104" s="105"/>
      <c r="JW104" s="105"/>
      <c r="JX104" s="105"/>
      <c r="JY104" s="105"/>
      <c r="JZ104" s="105"/>
      <c r="KA104" s="105"/>
      <c r="KB104" s="105"/>
      <c r="KC104" s="105"/>
      <c r="KD104" s="105"/>
      <c r="KE104" s="105"/>
      <c r="KF104" s="105"/>
      <c r="KG104" s="105"/>
      <c r="KH104" s="105"/>
      <c r="KI104" s="105"/>
      <c r="KJ104" s="105"/>
      <c r="KK104" s="105"/>
      <c r="KL104" s="105"/>
      <c r="KM104" s="105"/>
      <c r="KN104" s="105"/>
      <c r="KO104" s="105"/>
      <c r="KP104" s="105"/>
      <c r="KQ104" s="105"/>
      <c r="KR104" s="105"/>
      <c r="KS104" s="105"/>
      <c r="KT104" s="105"/>
      <c r="KU104" s="105"/>
      <c r="KV104" s="105"/>
      <c r="KW104" s="105"/>
      <c r="KX104" s="105"/>
      <c r="KY104" s="105"/>
      <c r="KZ104" s="105"/>
      <c r="LA104" s="105"/>
      <c r="LB104" s="105"/>
      <c r="LC104" s="105"/>
      <c r="LD104" s="105"/>
      <c r="LE104" s="105"/>
      <c r="LF104" s="105"/>
      <c r="LG104" s="105"/>
      <c r="LH104" s="105"/>
      <c r="LI104" s="105"/>
      <c r="LJ104" s="105"/>
      <c r="LK104" s="105"/>
      <c r="LL104" s="105"/>
      <c r="LM104" s="105"/>
      <c r="LN104" s="105"/>
      <c r="LO104" s="105"/>
      <c r="LP104" s="105"/>
      <c r="LQ104" s="105"/>
      <c r="LR104" s="105"/>
      <c r="LS104" s="105"/>
      <c r="LT104" s="105"/>
      <c r="LU104" s="105"/>
      <c r="LV104" s="105"/>
      <c r="LW104" s="105"/>
      <c r="LX104" s="105"/>
      <c r="LY104" s="105"/>
      <c r="LZ104" s="105"/>
      <c r="MA104" s="105"/>
      <c r="MB104" s="105"/>
      <c r="MC104" s="105"/>
      <c r="MD104" s="105"/>
      <c r="ME104" s="105"/>
      <c r="MF104" s="105"/>
      <c r="MG104" s="105"/>
      <c r="MH104" s="105"/>
      <c r="MI104" s="105"/>
      <c r="MJ104" s="105"/>
      <c r="MK104" s="105"/>
      <c r="ML104" s="105"/>
      <c r="MM104" s="105"/>
      <c r="MN104" s="105"/>
      <c r="MO104" s="105"/>
      <c r="MP104" s="105"/>
      <c r="MQ104" s="105"/>
      <c r="MR104" s="105"/>
      <c r="MS104" s="105"/>
      <c r="MT104" s="105"/>
      <c r="MU104" s="105"/>
      <c r="MV104" s="105"/>
      <c r="MW104" s="105"/>
      <c r="MX104" s="105"/>
      <c r="MY104" s="105"/>
      <c r="MZ104" s="105"/>
      <c r="NA104" s="105"/>
      <c r="NB104" s="105"/>
      <c r="NC104" s="105"/>
      <c r="ND104" s="105"/>
      <c r="NE104" s="105"/>
      <c r="NF104" s="105"/>
      <c r="NG104" s="105"/>
      <c r="NH104" s="105"/>
      <c r="NI104" s="105"/>
      <c r="NJ104" s="105"/>
      <c r="NK104" s="105"/>
      <c r="NL104" s="105"/>
      <c r="NM104" s="105"/>
      <c r="NN104" s="105"/>
      <c r="NO104" s="105"/>
      <c r="NP104" s="105"/>
      <c r="NQ104" s="105"/>
      <c r="NR104" s="105"/>
      <c r="NS104" s="105"/>
      <c r="NT104" s="105"/>
      <c r="NU104" s="105"/>
      <c r="NV104" s="105"/>
      <c r="NW104" s="105"/>
      <c r="NX104" s="105"/>
      <c r="NY104" s="105"/>
      <c r="NZ104" s="105"/>
      <c r="OA104" s="105"/>
      <c r="OB104" s="105"/>
      <c r="OC104" s="105"/>
      <c r="OD104" s="105"/>
      <c r="OE104" s="105"/>
      <c r="OF104" s="105"/>
      <c r="OG104" s="105"/>
      <c r="OH104" s="105"/>
      <c r="OI104" s="105"/>
      <c r="OJ104" s="105"/>
      <c r="OK104" s="105"/>
      <c r="OL104" s="105"/>
      <c r="OM104" s="105"/>
      <c r="ON104" s="105"/>
      <c r="OO104" s="105"/>
      <c r="OP104" s="105"/>
      <c r="OQ104" s="105"/>
      <c r="OR104" s="105"/>
      <c r="OS104" s="105"/>
      <c r="OT104" s="105"/>
      <c r="OU104" s="105"/>
      <c r="OV104" s="105"/>
      <c r="OW104" s="105"/>
      <c r="OX104" s="105"/>
      <c r="OY104" s="105"/>
      <c r="OZ104" s="105"/>
      <c r="PA104" s="105"/>
      <c r="PB104" s="105"/>
      <c r="PC104" s="105"/>
      <c r="PD104" s="105"/>
      <c r="PE104" s="105"/>
      <c r="PF104" s="105"/>
      <c r="PG104" s="105"/>
      <c r="PH104" s="105"/>
      <c r="PI104" s="105"/>
      <c r="PJ104" s="105"/>
      <c r="PK104" s="105"/>
      <c r="PL104" s="105"/>
      <c r="PM104" s="105"/>
      <c r="PN104" s="105"/>
      <c r="PO104" s="105"/>
      <c r="PP104" s="105"/>
      <c r="PQ104" s="105"/>
      <c r="PR104" s="105"/>
      <c r="PS104" s="105"/>
      <c r="PT104" s="105"/>
      <c r="PU104" s="105"/>
      <c r="PV104" s="105"/>
      <c r="PW104" s="105"/>
      <c r="PX104" s="105"/>
      <c r="PY104" s="105"/>
      <c r="PZ104" s="105"/>
      <c r="QA104" s="105"/>
      <c r="QB104" s="105"/>
      <c r="QC104" s="105"/>
      <c r="QD104" s="105"/>
      <c r="QE104" s="105"/>
      <c r="QF104" s="105"/>
      <c r="QG104" s="105"/>
      <c r="QH104" s="105"/>
      <c r="QI104" s="105"/>
      <c r="QJ104" s="105"/>
      <c r="QK104" s="105"/>
      <c r="QL104" s="105"/>
      <c r="QM104" s="105"/>
      <c r="QN104" s="105"/>
      <c r="QO104" s="105"/>
      <c r="QP104" s="105"/>
      <c r="QQ104" s="105"/>
      <c r="QR104" s="105"/>
      <c r="QS104" s="105"/>
      <c r="QT104" s="105"/>
      <c r="QU104" s="105"/>
      <c r="QV104" s="105"/>
      <c r="QW104" s="105"/>
      <c r="QX104" s="105"/>
      <c r="QY104" s="105"/>
      <c r="QZ104" s="105"/>
      <c r="RA104" s="105"/>
      <c r="RB104" s="105"/>
      <c r="RC104" s="105"/>
      <c r="RD104" s="105"/>
      <c r="RE104" s="105"/>
      <c r="RF104" s="105"/>
      <c r="RG104" s="105"/>
      <c r="RH104" s="105"/>
      <c r="RI104" s="105"/>
      <c r="RJ104" s="105"/>
      <c r="RK104" s="105"/>
      <c r="RL104" s="105"/>
      <c r="RM104" s="105"/>
      <c r="RN104" s="105"/>
      <c r="RO104" s="105"/>
      <c r="RP104" s="105"/>
      <c r="RQ104" s="105"/>
      <c r="RR104" s="105"/>
      <c r="RS104" s="105"/>
      <c r="RT104" s="105"/>
      <c r="RU104" s="105"/>
      <c r="RV104" s="105"/>
      <c r="RW104" s="105"/>
      <c r="RX104" s="105"/>
      <c r="RY104" s="105"/>
      <c r="RZ104" s="105"/>
      <c r="SA104" s="105"/>
      <c r="SB104" s="105"/>
      <c r="SC104" s="105"/>
      <c r="SD104" s="105"/>
      <c r="SE104" s="105"/>
      <c r="SF104" s="105"/>
      <c r="SG104" s="105"/>
      <c r="SH104" s="105"/>
      <c r="SI104" s="105"/>
      <c r="SJ104" s="105"/>
      <c r="SK104" s="105"/>
      <c r="SL104" s="105"/>
      <c r="SM104" s="105"/>
      <c r="SN104" s="105"/>
      <c r="SO104" s="105"/>
      <c r="SP104" s="105"/>
      <c r="SQ104" s="105"/>
      <c r="SR104" s="105"/>
      <c r="SS104" s="105"/>
      <c r="ST104" s="105"/>
      <c r="SU104" s="105"/>
      <c r="SV104" s="105"/>
      <c r="SW104" s="105"/>
      <c r="SX104" s="105"/>
      <c r="SY104" s="105"/>
      <c r="SZ104" s="105"/>
      <c r="TA104" s="105"/>
      <c r="TB104" s="105"/>
      <c r="TC104" s="105"/>
      <c r="TD104" s="105"/>
      <c r="TE104" s="105"/>
      <c r="TF104" s="105"/>
      <c r="TG104" s="105"/>
      <c r="TH104" s="105"/>
      <c r="TI104" s="105"/>
      <c r="TJ104" s="105"/>
      <c r="TK104" s="105"/>
      <c r="TL104" s="105"/>
      <c r="TM104" s="105"/>
      <c r="TN104" s="105"/>
      <c r="TO104" s="105"/>
      <c r="TP104" s="105"/>
      <c r="TQ104" s="105"/>
      <c r="TR104" s="105"/>
      <c r="TS104" s="105"/>
      <c r="TT104" s="105"/>
      <c r="TU104" s="105"/>
      <c r="TV104" s="105"/>
      <c r="TW104" s="105"/>
      <c r="TX104" s="105"/>
      <c r="TY104" s="105"/>
      <c r="TZ104" s="105"/>
      <c r="UA104" s="105"/>
      <c r="UB104" s="105"/>
      <c r="UC104" s="105"/>
      <c r="UD104" s="105"/>
      <c r="UE104" s="105"/>
      <c r="UF104" s="105"/>
      <c r="UG104" s="105"/>
      <c r="UH104" s="105"/>
      <c r="UI104" s="105"/>
      <c r="UJ104" s="105"/>
      <c r="UK104" s="105"/>
      <c r="UL104" s="105"/>
      <c r="UM104" s="105"/>
      <c r="UN104" s="105"/>
      <c r="UO104" s="105"/>
      <c r="UP104" s="105"/>
      <c r="UQ104" s="105"/>
      <c r="UR104" s="105"/>
      <c r="US104" s="105"/>
      <c r="UT104" s="105"/>
      <c r="UU104" s="105"/>
      <c r="UV104" s="105"/>
      <c r="UW104" s="105"/>
      <c r="UX104" s="105"/>
      <c r="UY104" s="105"/>
      <c r="UZ104" s="105"/>
      <c r="VA104" s="105"/>
      <c r="VB104" s="105"/>
      <c r="VC104" s="105"/>
      <c r="VD104" s="105"/>
      <c r="VE104" s="105"/>
      <c r="VF104" s="105"/>
      <c r="VG104" s="105"/>
      <c r="VH104" s="105"/>
      <c r="VI104" s="105"/>
      <c r="VJ104" s="105"/>
      <c r="VK104" s="105"/>
      <c r="VL104" s="105"/>
      <c r="VM104" s="105"/>
      <c r="VN104" s="105"/>
      <c r="VO104" s="105"/>
      <c r="VP104" s="105"/>
      <c r="VQ104" s="105"/>
      <c r="VR104" s="105"/>
      <c r="VS104" s="105"/>
      <c r="VT104" s="105"/>
      <c r="VU104" s="105"/>
      <c r="VV104" s="105"/>
      <c r="VW104" s="105"/>
      <c r="VX104" s="105"/>
      <c r="VY104" s="105"/>
      <c r="VZ104" s="105"/>
      <c r="WA104" s="105"/>
      <c r="WB104" s="105"/>
      <c r="WC104" s="105"/>
      <c r="WD104" s="105"/>
      <c r="WE104" s="105"/>
      <c r="WF104" s="105"/>
      <c r="WG104" s="105"/>
      <c r="WH104" s="105"/>
      <c r="WI104" s="105"/>
      <c r="WJ104" s="105"/>
      <c r="WK104" s="105"/>
      <c r="WL104" s="105"/>
      <c r="WM104" s="105"/>
      <c r="WN104" s="105"/>
      <c r="WO104" s="105"/>
      <c r="WP104" s="105"/>
      <c r="WQ104" s="105"/>
      <c r="WR104" s="105"/>
      <c r="WS104" s="105"/>
      <c r="WT104" s="105"/>
      <c r="WU104" s="105"/>
      <c r="WV104" s="105"/>
      <c r="WW104" s="105"/>
      <c r="WX104" s="105"/>
      <c r="WY104" s="105"/>
      <c r="WZ104" s="105"/>
      <c r="XA104" s="105"/>
      <c r="XB104" s="105"/>
      <c r="XC104" s="105"/>
      <c r="XD104" s="105"/>
      <c r="XE104" s="105"/>
      <c r="XF104" s="105"/>
      <c r="XG104" s="105"/>
      <c r="XH104" s="105"/>
      <c r="XI104" s="105"/>
      <c r="XJ104" s="105"/>
      <c r="XK104" s="105"/>
      <c r="XL104" s="105"/>
      <c r="XM104" s="105"/>
      <c r="XN104" s="105"/>
      <c r="XO104" s="105"/>
      <c r="XP104" s="105"/>
      <c r="XQ104" s="105"/>
      <c r="XR104" s="105"/>
      <c r="XS104" s="105"/>
      <c r="XT104" s="105"/>
      <c r="XU104" s="105"/>
      <c r="XV104" s="105"/>
      <c r="XW104" s="105"/>
      <c r="XX104" s="105"/>
      <c r="XY104" s="105"/>
      <c r="XZ104" s="105"/>
      <c r="YA104" s="105"/>
      <c r="YB104" s="105"/>
      <c r="YC104" s="105"/>
      <c r="YD104" s="105"/>
      <c r="YE104" s="105"/>
      <c r="YF104" s="105"/>
      <c r="YG104" s="105"/>
      <c r="YH104" s="105"/>
      <c r="YI104" s="105"/>
      <c r="YJ104" s="105"/>
      <c r="YK104" s="105"/>
      <c r="YL104" s="105"/>
      <c r="YM104" s="105"/>
      <c r="YN104" s="105"/>
      <c r="YO104" s="105"/>
      <c r="YP104" s="105"/>
      <c r="YQ104" s="105"/>
      <c r="YR104" s="105"/>
      <c r="YS104" s="105"/>
      <c r="YT104" s="105"/>
      <c r="YU104" s="105"/>
      <c r="YV104" s="105"/>
      <c r="YW104" s="105"/>
      <c r="YX104" s="105"/>
      <c r="YY104" s="105"/>
      <c r="YZ104" s="105"/>
      <c r="ZA104" s="105"/>
      <c r="ZB104" s="105"/>
      <c r="ZC104" s="105"/>
      <c r="ZD104" s="105"/>
      <c r="ZE104" s="105"/>
      <c r="ZF104" s="105"/>
      <c r="ZG104" s="105"/>
      <c r="ZH104" s="105"/>
      <c r="ZI104" s="105"/>
      <c r="ZJ104" s="105"/>
      <c r="ZK104" s="105"/>
      <c r="ZL104" s="105"/>
      <c r="ZM104" s="105"/>
      <c r="ZN104" s="105"/>
      <c r="ZO104" s="105"/>
      <c r="ZP104" s="105"/>
      <c r="ZQ104" s="105"/>
      <c r="ZR104" s="105"/>
      <c r="ZS104" s="105"/>
      <c r="ZT104" s="105"/>
      <c r="ZU104" s="105"/>
      <c r="ZV104" s="105"/>
      <c r="ZW104" s="105"/>
      <c r="ZX104" s="105"/>
      <c r="ZY104" s="105"/>
      <c r="ZZ104" s="105"/>
      <c r="AAA104" s="105"/>
      <c r="AAB104" s="105"/>
      <c r="AAC104" s="105"/>
      <c r="AAD104" s="105"/>
      <c r="AAE104" s="105"/>
      <c r="AAF104" s="105"/>
      <c r="AAG104" s="105"/>
      <c r="AAH104" s="105"/>
      <c r="AAI104" s="105"/>
    </row>
    <row r="105" spans="1:711" s="99" customFormat="1" ht="39" customHeight="1">
      <c r="A105" s="211" t="s">
        <v>124</v>
      </c>
      <c r="B105" s="225" t="s">
        <v>117</v>
      </c>
      <c r="C105" s="229" t="s">
        <v>126</v>
      </c>
      <c r="D105" s="229" t="s">
        <v>114</v>
      </c>
      <c r="E105" s="391" t="s">
        <v>368</v>
      </c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52">
        <v>15</v>
      </c>
      <c r="AD105" s="52">
        <v>35</v>
      </c>
      <c r="AE105" s="97">
        <v>2</v>
      </c>
    </row>
    <row r="106" spans="1:711" s="99" customFormat="1" ht="39" customHeight="1">
      <c r="A106" s="211" t="s">
        <v>125</v>
      </c>
      <c r="B106" s="227" t="s">
        <v>117</v>
      </c>
      <c r="C106" s="229" t="s">
        <v>126</v>
      </c>
      <c r="D106" s="229" t="s">
        <v>124</v>
      </c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2" t="s">
        <v>368</v>
      </c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52">
        <v>15</v>
      </c>
      <c r="AD106" s="52">
        <v>60</v>
      </c>
      <c r="AE106" s="97">
        <v>3</v>
      </c>
    </row>
    <row r="107" spans="1:711" s="99" customFormat="1" ht="39" customHeight="1">
      <c r="A107" s="216" t="s">
        <v>359</v>
      </c>
      <c r="B107" s="225" t="s">
        <v>116</v>
      </c>
      <c r="C107" s="232" t="s">
        <v>127</v>
      </c>
      <c r="D107" s="229" t="s">
        <v>360</v>
      </c>
      <c r="E107" s="391" t="s">
        <v>368</v>
      </c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  <c r="AA107" s="391"/>
      <c r="AB107" s="391"/>
      <c r="AC107" s="52">
        <v>15</v>
      </c>
      <c r="AD107" s="52">
        <v>35</v>
      </c>
      <c r="AE107" s="97">
        <v>2</v>
      </c>
    </row>
    <row r="108" spans="1:711" s="99" customFormat="1" ht="39" customHeight="1">
      <c r="A108" s="211" t="s">
        <v>113</v>
      </c>
      <c r="B108" s="225" t="s">
        <v>116</v>
      </c>
      <c r="C108" s="229" t="s">
        <v>128</v>
      </c>
      <c r="D108" s="227" t="s">
        <v>114</v>
      </c>
      <c r="E108" s="391" t="s">
        <v>368</v>
      </c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  <c r="AA108" s="391"/>
      <c r="AB108" s="391"/>
      <c r="AC108" s="52">
        <v>15</v>
      </c>
      <c r="AD108" s="52">
        <v>35</v>
      </c>
      <c r="AE108" s="97">
        <v>2</v>
      </c>
    </row>
    <row r="109" spans="1:711" s="99" customFormat="1" ht="39" customHeight="1">
      <c r="A109" s="216" t="s">
        <v>403</v>
      </c>
      <c r="B109" s="229" t="s">
        <v>115</v>
      </c>
      <c r="C109" s="229" t="s">
        <v>119</v>
      </c>
      <c r="D109" s="232" t="s">
        <v>114</v>
      </c>
      <c r="E109" s="391" t="s">
        <v>368</v>
      </c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  <c r="AA109" s="391"/>
      <c r="AB109" s="391"/>
      <c r="AC109" s="52">
        <v>15</v>
      </c>
      <c r="AD109" s="52">
        <v>10</v>
      </c>
      <c r="AE109" s="97">
        <v>1</v>
      </c>
    </row>
    <row r="110" spans="1:711" s="99" customFormat="1" ht="39" customHeight="1">
      <c r="A110" s="216" t="s">
        <v>404</v>
      </c>
      <c r="B110" s="225" t="s">
        <v>115</v>
      </c>
      <c r="C110" s="229" t="s">
        <v>119</v>
      </c>
      <c r="D110" s="232" t="s">
        <v>406</v>
      </c>
      <c r="E110" s="391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2" t="s">
        <v>368</v>
      </c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52">
        <v>15</v>
      </c>
      <c r="AD110" s="52">
        <v>10</v>
      </c>
      <c r="AE110" s="97">
        <v>1</v>
      </c>
    </row>
    <row r="111" spans="1:711" s="99" customFormat="1" ht="39" customHeight="1">
      <c r="A111" s="284" t="s">
        <v>408</v>
      </c>
      <c r="B111" s="229" t="s">
        <v>115</v>
      </c>
      <c r="C111" s="229" t="s">
        <v>119</v>
      </c>
      <c r="D111" s="232" t="s">
        <v>114</v>
      </c>
      <c r="E111" s="391" t="s">
        <v>368</v>
      </c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415"/>
      <c r="R111" s="416"/>
      <c r="S111" s="416"/>
      <c r="T111" s="416"/>
      <c r="U111" s="416"/>
      <c r="V111" s="416"/>
      <c r="W111" s="416"/>
      <c r="X111" s="416"/>
      <c r="Y111" s="416"/>
      <c r="Z111" s="416"/>
      <c r="AA111" s="416"/>
      <c r="AB111" s="417"/>
      <c r="AC111" s="52">
        <v>15</v>
      </c>
      <c r="AD111" s="52">
        <v>35</v>
      </c>
      <c r="AE111" s="97">
        <v>2</v>
      </c>
    </row>
    <row r="112" spans="1:711" s="99" customFormat="1" ht="39" customHeight="1">
      <c r="A112" s="284" t="s">
        <v>409</v>
      </c>
      <c r="B112" s="225" t="s">
        <v>115</v>
      </c>
      <c r="C112" s="229" t="s">
        <v>119</v>
      </c>
      <c r="D112" s="232" t="s">
        <v>408</v>
      </c>
      <c r="E112" s="412"/>
      <c r="F112" s="413"/>
      <c r="G112" s="413"/>
      <c r="H112" s="413"/>
      <c r="I112" s="413"/>
      <c r="J112" s="413"/>
      <c r="K112" s="413"/>
      <c r="L112" s="413"/>
      <c r="M112" s="413"/>
      <c r="N112" s="413"/>
      <c r="O112" s="413"/>
      <c r="P112" s="414"/>
      <c r="Q112" s="391" t="s">
        <v>368</v>
      </c>
      <c r="R112" s="391"/>
      <c r="S112" s="391"/>
      <c r="T112" s="391"/>
      <c r="U112" s="391"/>
      <c r="V112" s="391"/>
      <c r="W112" s="391"/>
      <c r="X112" s="391"/>
      <c r="Y112" s="391"/>
      <c r="Z112" s="391"/>
      <c r="AA112" s="391"/>
      <c r="AB112" s="391"/>
      <c r="AC112" s="52">
        <v>15</v>
      </c>
      <c r="AD112" s="52">
        <v>35</v>
      </c>
      <c r="AE112" s="97">
        <v>2</v>
      </c>
    </row>
    <row r="113" spans="1:31" s="99" customFormat="1" ht="39" customHeight="1">
      <c r="A113" s="216" t="s">
        <v>398</v>
      </c>
      <c r="B113" s="225" t="s">
        <v>116</v>
      </c>
      <c r="C113" s="229" t="s">
        <v>119</v>
      </c>
      <c r="D113" s="232" t="s">
        <v>114</v>
      </c>
      <c r="E113" s="391" t="s">
        <v>368</v>
      </c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52">
        <v>15</v>
      </c>
      <c r="AD113" s="52">
        <v>10</v>
      </c>
      <c r="AE113" s="97">
        <v>1</v>
      </c>
    </row>
    <row r="114" spans="1:31" s="99" customFormat="1" ht="39" customHeight="1">
      <c r="A114" s="216" t="s">
        <v>399</v>
      </c>
      <c r="B114" s="225" t="s">
        <v>116</v>
      </c>
      <c r="C114" s="229" t="s">
        <v>119</v>
      </c>
      <c r="D114" s="229" t="s">
        <v>398</v>
      </c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 t="s">
        <v>368</v>
      </c>
      <c r="R114" s="391"/>
      <c r="S114" s="391"/>
      <c r="T114" s="391"/>
      <c r="U114" s="391"/>
      <c r="V114" s="391"/>
      <c r="W114" s="391"/>
      <c r="X114" s="391"/>
      <c r="Y114" s="391"/>
      <c r="Z114" s="391"/>
      <c r="AA114" s="391"/>
      <c r="AB114" s="391"/>
      <c r="AC114" s="52">
        <v>15</v>
      </c>
      <c r="AD114" s="52">
        <v>10</v>
      </c>
      <c r="AE114" s="97">
        <v>1</v>
      </c>
    </row>
    <row r="115" spans="1:31" s="99" customFormat="1" ht="39" customHeight="1">
      <c r="A115" s="211" t="s">
        <v>14</v>
      </c>
      <c r="B115" s="227" t="s">
        <v>116</v>
      </c>
      <c r="C115" s="232" t="s">
        <v>139</v>
      </c>
      <c r="D115" s="229" t="s">
        <v>114</v>
      </c>
      <c r="E115" s="391" t="s">
        <v>368</v>
      </c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52">
        <v>15</v>
      </c>
      <c r="AD115" s="52">
        <v>60</v>
      </c>
      <c r="AE115" s="97">
        <v>3</v>
      </c>
    </row>
    <row r="116" spans="1:31" s="99" customFormat="1" ht="39" customHeight="1">
      <c r="A116" s="235" t="s">
        <v>195</v>
      </c>
      <c r="B116" s="230" t="s">
        <v>116</v>
      </c>
      <c r="C116" s="233" t="s">
        <v>129</v>
      </c>
      <c r="D116" s="233" t="s">
        <v>114</v>
      </c>
      <c r="E116" s="391" t="s">
        <v>368</v>
      </c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  <c r="AA116" s="391"/>
      <c r="AB116" s="391"/>
      <c r="AC116" s="52">
        <v>15</v>
      </c>
      <c r="AD116" s="52">
        <v>60</v>
      </c>
      <c r="AE116" s="97">
        <v>3</v>
      </c>
    </row>
    <row r="117" spans="1:31" s="99" customFormat="1" ht="39" customHeight="1">
      <c r="A117" s="211" t="s">
        <v>140</v>
      </c>
      <c r="B117" s="227" t="s">
        <v>116</v>
      </c>
      <c r="C117" s="232" t="s">
        <v>395</v>
      </c>
      <c r="D117" s="229" t="s">
        <v>114</v>
      </c>
      <c r="E117" s="391" t="s">
        <v>368</v>
      </c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  <c r="AA117" s="391"/>
      <c r="AB117" s="391"/>
      <c r="AC117" s="52">
        <v>15</v>
      </c>
      <c r="AD117" s="52">
        <v>35</v>
      </c>
      <c r="AE117" s="97">
        <v>2</v>
      </c>
    </row>
    <row r="118" spans="1:31" s="99" customFormat="1" ht="39" customHeight="1">
      <c r="A118" s="211" t="s">
        <v>141</v>
      </c>
      <c r="B118" s="227" t="s">
        <v>116</v>
      </c>
      <c r="C118" s="232" t="s">
        <v>395</v>
      </c>
      <c r="D118" s="229" t="s">
        <v>143</v>
      </c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 t="s">
        <v>368</v>
      </c>
      <c r="R118" s="391"/>
      <c r="S118" s="391"/>
      <c r="T118" s="391"/>
      <c r="U118" s="391"/>
      <c r="V118" s="391"/>
      <c r="W118" s="391"/>
      <c r="X118" s="391"/>
      <c r="Y118" s="391"/>
      <c r="Z118" s="391"/>
      <c r="AA118" s="391"/>
      <c r="AB118" s="391"/>
      <c r="AC118" s="52">
        <v>15</v>
      </c>
      <c r="AD118" s="52">
        <v>35</v>
      </c>
      <c r="AE118" s="97">
        <v>2</v>
      </c>
    </row>
    <row r="119" spans="1:31" s="99" customFormat="1" ht="39" customHeight="1">
      <c r="A119" s="218" t="s">
        <v>426</v>
      </c>
      <c r="B119" s="226" t="s">
        <v>116</v>
      </c>
      <c r="C119" s="234" t="s">
        <v>146</v>
      </c>
      <c r="D119" s="233" t="s">
        <v>114</v>
      </c>
      <c r="E119" s="391" t="s">
        <v>368</v>
      </c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  <c r="AA119" s="391"/>
      <c r="AB119" s="391"/>
      <c r="AC119" s="52">
        <v>15</v>
      </c>
      <c r="AD119" s="52">
        <v>60</v>
      </c>
      <c r="AE119" s="97">
        <v>3</v>
      </c>
    </row>
    <row r="120" spans="1:31" s="99" customFormat="1" ht="39" customHeight="1">
      <c r="A120" s="218" t="s">
        <v>427</v>
      </c>
      <c r="B120" s="226" t="s">
        <v>116</v>
      </c>
      <c r="C120" s="234" t="s">
        <v>146</v>
      </c>
      <c r="D120" s="233" t="s">
        <v>426</v>
      </c>
      <c r="E120" s="412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414"/>
      <c r="Q120" s="391" t="s">
        <v>368</v>
      </c>
      <c r="R120" s="391"/>
      <c r="S120" s="391"/>
      <c r="T120" s="391"/>
      <c r="U120" s="391"/>
      <c r="V120" s="391"/>
      <c r="W120" s="391"/>
      <c r="X120" s="391"/>
      <c r="Y120" s="391"/>
      <c r="Z120" s="391"/>
      <c r="AA120" s="391"/>
      <c r="AB120" s="391"/>
      <c r="AC120" s="52">
        <v>15</v>
      </c>
      <c r="AD120" s="52">
        <v>60</v>
      </c>
      <c r="AE120" s="97">
        <v>3</v>
      </c>
    </row>
    <row r="121" spans="1:31" s="99" customFormat="1" ht="39" customHeight="1">
      <c r="A121" s="216" t="s">
        <v>15</v>
      </c>
      <c r="B121" s="225" t="s">
        <v>116</v>
      </c>
      <c r="C121" s="229" t="s">
        <v>122</v>
      </c>
      <c r="D121" s="229" t="s">
        <v>114</v>
      </c>
      <c r="E121" s="391" t="s">
        <v>368</v>
      </c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  <c r="AA121" s="391"/>
      <c r="AB121" s="391"/>
      <c r="AC121" s="52">
        <v>30</v>
      </c>
      <c r="AD121" s="52">
        <v>45</v>
      </c>
      <c r="AE121" s="97">
        <v>3</v>
      </c>
    </row>
    <row r="122" spans="1:31" s="99" customFormat="1" ht="39" customHeight="1">
      <c r="A122" s="216" t="s">
        <v>16</v>
      </c>
      <c r="B122" s="225" t="s">
        <v>116</v>
      </c>
      <c r="C122" s="232" t="s">
        <v>147</v>
      </c>
      <c r="D122" s="229" t="s">
        <v>114</v>
      </c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2" t="s">
        <v>368</v>
      </c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52">
        <v>30</v>
      </c>
      <c r="AD122" s="52">
        <v>45</v>
      </c>
      <c r="AE122" s="97">
        <v>3</v>
      </c>
    </row>
    <row r="123" spans="1:31" s="99" customFormat="1" ht="39" customHeight="1">
      <c r="A123" s="216" t="s">
        <v>17</v>
      </c>
      <c r="B123" s="225" t="s">
        <v>116</v>
      </c>
      <c r="C123" s="229" t="s">
        <v>130</v>
      </c>
      <c r="D123" s="229" t="s">
        <v>114</v>
      </c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2" t="s">
        <v>368</v>
      </c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52">
        <v>30</v>
      </c>
      <c r="AD123" s="52">
        <v>45</v>
      </c>
      <c r="AE123" s="97">
        <v>3</v>
      </c>
    </row>
    <row r="124" spans="1:31" s="99" customFormat="1" ht="39" customHeight="1">
      <c r="A124" s="216" t="s">
        <v>18</v>
      </c>
      <c r="B124" s="225" t="s">
        <v>116</v>
      </c>
      <c r="C124" s="232" t="s">
        <v>149</v>
      </c>
      <c r="D124" s="229" t="s">
        <v>114</v>
      </c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 t="s">
        <v>368</v>
      </c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52">
        <v>15</v>
      </c>
      <c r="AD124" s="52">
        <v>60</v>
      </c>
      <c r="AE124" s="97">
        <v>3</v>
      </c>
    </row>
    <row r="125" spans="1:31" s="99" customFormat="1" ht="39" customHeight="1">
      <c r="A125" s="216" t="s">
        <v>19</v>
      </c>
      <c r="B125" s="227" t="s">
        <v>116</v>
      </c>
      <c r="C125" s="232" t="s">
        <v>194</v>
      </c>
      <c r="D125" s="229" t="s">
        <v>114</v>
      </c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2" t="s">
        <v>368</v>
      </c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52">
        <v>15</v>
      </c>
      <c r="AD125" s="52">
        <v>60</v>
      </c>
      <c r="AE125" s="97">
        <v>3</v>
      </c>
    </row>
    <row r="126" spans="1:31" s="99" customFormat="1" ht="39" customHeight="1">
      <c r="A126" s="211" t="s">
        <v>132</v>
      </c>
      <c r="B126" s="225" t="s">
        <v>116</v>
      </c>
      <c r="C126" s="229" t="s">
        <v>131</v>
      </c>
      <c r="D126" s="229" t="s">
        <v>114</v>
      </c>
      <c r="E126" s="391" t="s">
        <v>368</v>
      </c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  <c r="AA126" s="391"/>
      <c r="AB126" s="391"/>
      <c r="AC126" s="52">
        <v>30</v>
      </c>
      <c r="AD126" s="52">
        <v>45</v>
      </c>
      <c r="AE126" s="97">
        <v>3</v>
      </c>
    </row>
    <row r="127" spans="1:31" s="99" customFormat="1" ht="39" customHeight="1">
      <c r="A127" s="211" t="s">
        <v>133</v>
      </c>
      <c r="B127" s="225" t="s">
        <v>116</v>
      </c>
      <c r="C127" s="229" t="s">
        <v>131</v>
      </c>
      <c r="D127" s="229" t="s">
        <v>132</v>
      </c>
      <c r="E127" s="391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2" t="s">
        <v>368</v>
      </c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52">
        <v>30</v>
      </c>
      <c r="AD127" s="52">
        <v>70</v>
      </c>
      <c r="AE127" s="97">
        <v>4</v>
      </c>
    </row>
    <row r="128" spans="1:31" s="99" customFormat="1" ht="39" customHeight="1">
      <c r="A128" s="211" t="s">
        <v>20</v>
      </c>
      <c r="B128" s="225" t="s">
        <v>116</v>
      </c>
      <c r="C128" s="232" t="s">
        <v>396</v>
      </c>
      <c r="D128" s="229" t="s">
        <v>114</v>
      </c>
      <c r="E128" s="391" t="s">
        <v>368</v>
      </c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  <c r="AA128" s="391"/>
      <c r="AB128" s="391"/>
      <c r="AC128" s="52">
        <v>15</v>
      </c>
      <c r="AD128" s="52">
        <v>35</v>
      </c>
      <c r="AE128" s="97">
        <v>2</v>
      </c>
    </row>
    <row r="129" spans="1:31" s="99" customFormat="1" ht="39" customHeight="1">
      <c r="A129" s="217" t="s">
        <v>428</v>
      </c>
      <c r="B129" s="225" t="s">
        <v>116</v>
      </c>
      <c r="C129" s="229" t="s">
        <v>134</v>
      </c>
      <c r="D129" s="229" t="s">
        <v>325</v>
      </c>
      <c r="E129" s="391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2" t="s">
        <v>368</v>
      </c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52">
        <v>30</v>
      </c>
      <c r="AD129" s="52">
        <v>20</v>
      </c>
      <c r="AE129" s="97">
        <v>2</v>
      </c>
    </row>
    <row r="130" spans="1:31" s="99" customFormat="1" ht="39" customHeight="1">
      <c r="A130" s="235" t="s">
        <v>251</v>
      </c>
      <c r="B130" s="225" t="s">
        <v>116</v>
      </c>
      <c r="C130" s="229" t="s">
        <v>135</v>
      </c>
      <c r="D130" s="229" t="s">
        <v>114</v>
      </c>
      <c r="E130" s="391" t="s">
        <v>368</v>
      </c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  <c r="AA130" s="391"/>
      <c r="AB130" s="391"/>
      <c r="AC130" s="52">
        <v>15</v>
      </c>
      <c r="AD130" s="52">
        <v>35</v>
      </c>
      <c r="AE130" s="97">
        <v>2</v>
      </c>
    </row>
    <row r="131" spans="1:31" s="99" customFormat="1" ht="39" customHeight="1">
      <c r="A131" s="235" t="s">
        <v>252</v>
      </c>
      <c r="B131" s="225" t="s">
        <v>116</v>
      </c>
      <c r="C131" s="229" t="s">
        <v>135</v>
      </c>
      <c r="D131" s="229" t="s">
        <v>150</v>
      </c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2" t="s">
        <v>368</v>
      </c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52">
        <v>15</v>
      </c>
      <c r="AD131" s="52">
        <v>35</v>
      </c>
      <c r="AE131" s="97">
        <v>2</v>
      </c>
    </row>
    <row r="132" spans="1:31" s="99" customFormat="1" ht="39" customHeight="1">
      <c r="A132" s="235" t="s">
        <v>249</v>
      </c>
      <c r="B132" s="225" t="s">
        <v>116</v>
      </c>
      <c r="C132" s="234" t="s">
        <v>151</v>
      </c>
      <c r="D132" s="229" t="s">
        <v>114</v>
      </c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2" t="s">
        <v>368</v>
      </c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52">
        <v>15</v>
      </c>
      <c r="AD132" s="52">
        <v>60</v>
      </c>
      <c r="AE132" s="97">
        <v>3</v>
      </c>
    </row>
    <row r="133" spans="1:31" s="99" customFormat="1" ht="39" customHeight="1">
      <c r="A133" s="235" t="s">
        <v>397</v>
      </c>
      <c r="B133" s="225" t="s">
        <v>116</v>
      </c>
      <c r="C133" s="234" t="s">
        <v>154</v>
      </c>
      <c r="D133" s="229" t="s">
        <v>114</v>
      </c>
      <c r="E133" s="391" t="s">
        <v>368</v>
      </c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  <c r="AA133" s="391"/>
      <c r="AB133" s="391"/>
      <c r="AC133" s="52">
        <v>15</v>
      </c>
      <c r="AD133" s="52">
        <v>35</v>
      </c>
      <c r="AE133" s="97">
        <v>2</v>
      </c>
    </row>
    <row r="134" spans="1:31" s="99" customFormat="1" ht="39" customHeight="1">
      <c r="A134" s="235" t="s">
        <v>152</v>
      </c>
      <c r="B134" s="225" t="s">
        <v>116</v>
      </c>
      <c r="C134" s="234" t="s">
        <v>154</v>
      </c>
      <c r="D134" s="268" t="s">
        <v>397</v>
      </c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2" t="s">
        <v>368</v>
      </c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52">
        <v>15</v>
      </c>
      <c r="AD134" s="52">
        <v>35</v>
      </c>
      <c r="AE134" s="97">
        <v>2</v>
      </c>
    </row>
    <row r="135" spans="1:31" s="99" customFormat="1" ht="39" customHeight="1">
      <c r="A135" s="216" t="s">
        <v>144</v>
      </c>
      <c r="B135" s="225" t="s">
        <v>116</v>
      </c>
      <c r="C135" s="234" t="s">
        <v>153</v>
      </c>
      <c r="D135" s="229" t="s">
        <v>114</v>
      </c>
      <c r="E135" s="391" t="s">
        <v>368</v>
      </c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52">
        <v>15</v>
      </c>
      <c r="AD135" s="52">
        <v>10</v>
      </c>
      <c r="AE135" s="97">
        <v>1</v>
      </c>
    </row>
    <row r="136" spans="1:31" s="99" customFormat="1" ht="39" customHeight="1">
      <c r="A136" s="216" t="s">
        <v>145</v>
      </c>
      <c r="B136" s="225" t="s">
        <v>116</v>
      </c>
      <c r="C136" s="234" t="s">
        <v>153</v>
      </c>
      <c r="D136" s="229" t="s">
        <v>144</v>
      </c>
      <c r="E136" s="391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2" t="s">
        <v>368</v>
      </c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52">
        <v>15</v>
      </c>
      <c r="AD136" s="52">
        <v>10</v>
      </c>
      <c r="AE136" s="97">
        <v>1</v>
      </c>
    </row>
    <row r="137" spans="1:31" s="99" customFormat="1" ht="39" customHeight="1">
      <c r="A137" s="214" t="s">
        <v>400</v>
      </c>
      <c r="B137" s="231" t="s">
        <v>116</v>
      </c>
      <c r="C137" s="233" t="s">
        <v>358</v>
      </c>
      <c r="D137" s="233" t="s">
        <v>114</v>
      </c>
      <c r="E137" s="391" t="s">
        <v>368</v>
      </c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52">
        <v>15</v>
      </c>
      <c r="AD137" s="52">
        <v>10</v>
      </c>
      <c r="AE137" s="97">
        <v>1</v>
      </c>
    </row>
    <row r="138" spans="1:31" s="99" customFormat="1" ht="39" customHeight="1">
      <c r="A138" s="213" t="s">
        <v>364</v>
      </c>
      <c r="B138" s="225" t="s">
        <v>116</v>
      </c>
      <c r="C138" s="234" t="s">
        <v>155</v>
      </c>
      <c r="D138" s="229" t="s">
        <v>114</v>
      </c>
      <c r="E138" s="412"/>
      <c r="F138" s="413"/>
      <c r="G138" s="413"/>
      <c r="H138" s="413"/>
      <c r="I138" s="413"/>
      <c r="J138" s="413"/>
      <c r="K138" s="413"/>
      <c r="L138" s="413"/>
      <c r="M138" s="413"/>
      <c r="N138" s="413"/>
      <c r="O138" s="413"/>
      <c r="P138" s="414"/>
      <c r="Q138" s="412" t="s">
        <v>368</v>
      </c>
      <c r="R138" s="413"/>
      <c r="S138" s="413"/>
      <c r="T138" s="413"/>
      <c r="U138" s="413"/>
      <c r="V138" s="413"/>
      <c r="W138" s="413"/>
      <c r="X138" s="413"/>
      <c r="Y138" s="413"/>
      <c r="Z138" s="413"/>
      <c r="AA138" s="413"/>
      <c r="AB138" s="414"/>
      <c r="AC138" s="52">
        <v>15</v>
      </c>
      <c r="AD138" s="52">
        <v>60</v>
      </c>
      <c r="AE138" s="97">
        <v>3</v>
      </c>
    </row>
    <row r="139" spans="1:31" ht="18">
      <c r="A139" s="380" t="s">
        <v>21</v>
      </c>
      <c r="B139" s="381"/>
      <c r="C139" s="381"/>
      <c r="D139" s="382"/>
      <c r="E139" s="320">
        <v>4</v>
      </c>
      <c r="F139" s="51"/>
      <c r="G139" s="51"/>
      <c r="H139" s="81"/>
      <c r="I139" s="51"/>
      <c r="J139" s="51"/>
      <c r="K139" s="81"/>
      <c r="L139" s="51"/>
      <c r="M139" s="51"/>
      <c r="N139" s="81"/>
      <c r="O139" s="51"/>
      <c r="P139" s="51"/>
      <c r="Q139" s="81"/>
      <c r="R139" s="51"/>
      <c r="S139" s="51"/>
      <c r="T139" s="81"/>
      <c r="U139" s="51"/>
      <c r="V139" s="51"/>
      <c r="W139" s="56">
        <v>6</v>
      </c>
      <c r="X139" s="51"/>
      <c r="Y139" s="51"/>
      <c r="Z139" s="81"/>
      <c r="AA139" s="51"/>
      <c r="AB139" s="51"/>
      <c r="AC139" s="51"/>
      <c r="AD139" s="51"/>
      <c r="AE139" s="97">
        <f t="shared" ref="AE139:AE140" si="1">SUM(E139,H139,K139,N139,Q139,T139,W139,Z139)</f>
        <v>10</v>
      </c>
    </row>
    <row r="140" spans="1:31" ht="18">
      <c r="A140" s="380" t="s">
        <v>22</v>
      </c>
      <c r="B140" s="381"/>
      <c r="C140" s="381"/>
      <c r="D140" s="382"/>
      <c r="E140" s="70"/>
      <c r="F140" s="66"/>
      <c r="G140" s="66"/>
      <c r="H140" s="70"/>
      <c r="I140" s="66"/>
      <c r="J140" s="66"/>
      <c r="K140" s="70"/>
      <c r="L140" s="66"/>
      <c r="M140" s="66"/>
      <c r="N140" s="70"/>
      <c r="O140" s="66"/>
      <c r="P140" s="66"/>
      <c r="Q140" s="70"/>
      <c r="R140" s="66"/>
      <c r="S140" s="66"/>
      <c r="T140" s="70"/>
      <c r="U140" s="66"/>
      <c r="V140" s="66"/>
      <c r="W140" s="70"/>
      <c r="X140" s="66"/>
      <c r="Y140" s="66"/>
      <c r="Z140" s="138">
        <v>6</v>
      </c>
      <c r="AA140" s="66"/>
      <c r="AB140" s="66"/>
      <c r="AC140" s="66"/>
      <c r="AD140" s="74"/>
      <c r="AE140" s="97">
        <f t="shared" si="1"/>
        <v>6</v>
      </c>
    </row>
    <row r="141" spans="1:31" ht="18">
      <c r="A141" s="380" t="s">
        <v>23</v>
      </c>
      <c r="B141" s="381"/>
      <c r="C141" s="381"/>
      <c r="D141" s="382"/>
      <c r="E141" s="84">
        <f>SUM(E8:E63,E65:E94,E96:E101,E139)</f>
        <v>30</v>
      </c>
      <c r="F141" s="215">
        <f t="shared" ref="F141:AB141" si="2">SUM(F8:F140)</f>
        <v>267</v>
      </c>
      <c r="G141" s="215">
        <f t="shared" si="2"/>
        <v>390.5</v>
      </c>
      <c r="H141" s="84">
        <f t="shared" si="2"/>
        <v>30</v>
      </c>
      <c r="I141" s="215">
        <f t="shared" si="2"/>
        <v>317</v>
      </c>
      <c r="J141" s="215">
        <f t="shared" si="2"/>
        <v>440.5</v>
      </c>
      <c r="K141" s="84">
        <f t="shared" si="2"/>
        <v>31</v>
      </c>
      <c r="L141" s="215">
        <f t="shared" si="2"/>
        <v>367</v>
      </c>
      <c r="M141" s="215">
        <f t="shared" si="2"/>
        <v>415.5</v>
      </c>
      <c r="N141" s="84">
        <f t="shared" si="2"/>
        <v>29</v>
      </c>
      <c r="O141" s="215">
        <f t="shared" si="2"/>
        <v>337</v>
      </c>
      <c r="P141" s="215">
        <f t="shared" si="2"/>
        <v>395.5</v>
      </c>
      <c r="Q141" s="84">
        <f t="shared" si="2"/>
        <v>30</v>
      </c>
      <c r="R141" s="215">
        <f t="shared" si="2"/>
        <v>209.5</v>
      </c>
      <c r="S141" s="215">
        <f t="shared" si="2"/>
        <v>448</v>
      </c>
      <c r="T141" s="84">
        <f t="shared" si="2"/>
        <v>30</v>
      </c>
      <c r="U141" s="215">
        <f t="shared" si="2"/>
        <v>179.5</v>
      </c>
      <c r="V141" s="215">
        <f t="shared" si="2"/>
        <v>428</v>
      </c>
      <c r="W141" s="84">
        <f t="shared" si="2"/>
        <v>30</v>
      </c>
      <c r="X141" s="215">
        <f t="shared" si="2"/>
        <v>187</v>
      </c>
      <c r="Y141" s="215">
        <f t="shared" si="2"/>
        <v>428</v>
      </c>
      <c r="Z141" s="84">
        <f t="shared" si="2"/>
        <v>30</v>
      </c>
      <c r="AA141" s="215">
        <f t="shared" si="2"/>
        <v>127</v>
      </c>
      <c r="AB141" s="215">
        <f t="shared" si="2"/>
        <v>363</v>
      </c>
      <c r="AC141" s="84">
        <f>SUM(AC8:AC63,AC65:AC94,AC96:AC101)</f>
        <v>1901</v>
      </c>
      <c r="AD141" s="84">
        <f>SUM(AD8:AD63,AD65:AD94,AD96:AD101)</f>
        <v>3004</v>
      </c>
      <c r="AE141" s="79">
        <f>SUM(AE8:AE103,AE139,AE140)</f>
        <v>240</v>
      </c>
    </row>
    <row r="142" spans="1:31">
      <c r="X142" s="1"/>
      <c r="Y142" s="1"/>
    </row>
    <row r="146" spans="11:11">
      <c r="K146" s="1"/>
    </row>
  </sheetData>
  <mergeCells count="163">
    <mergeCell ref="E120:P120"/>
    <mergeCell ref="Q120:AB120"/>
    <mergeCell ref="E111:P111"/>
    <mergeCell ref="E112:P112"/>
    <mergeCell ref="Q111:AB111"/>
    <mergeCell ref="Q112:AB112"/>
    <mergeCell ref="A102:AE102"/>
    <mergeCell ref="A139:D139"/>
    <mergeCell ref="E104:P104"/>
    <mergeCell ref="Q104:AB104"/>
    <mergeCell ref="E105:P105"/>
    <mergeCell ref="Q105:AB105"/>
    <mergeCell ref="E106:P106"/>
    <mergeCell ref="Q106:AB106"/>
    <mergeCell ref="E113:P113"/>
    <mergeCell ref="Q113:AB113"/>
    <mergeCell ref="E114:P114"/>
    <mergeCell ref="Q114:AB114"/>
    <mergeCell ref="E117:P117"/>
    <mergeCell ref="Q117:AB117"/>
    <mergeCell ref="E118:P118"/>
    <mergeCell ref="Q118:AB118"/>
    <mergeCell ref="E119:P119"/>
    <mergeCell ref="Q119:AB119"/>
    <mergeCell ref="E115:P115"/>
    <mergeCell ref="Q115:AB115"/>
    <mergeCell ref="E116:P116"/>
    <mergeCell ref="Q116:AB116"/>
    <mergeCell ref="A140:D140"/>
    <mergeCell ref="A141:D141"/>
    <mergeCell ref="A103:D103"/>
    <mergeCell ref="A95:D95"/>
    <mergeCell ref="A104:D104"/>
    <mergeCell ref="E124:P124"/>
    <mergeCell ref="Q124:AB124"/>
    <mergeCell ref="E125:P125"/>
    <mergeCell ref="Q125:AB125"/>
    <mergeCell ref="E126:P126"/>
    <mergeCell ref="Q126:AB126"/>
    <mergeCell ref="E121:P121"/>
    <mergeCell ref="Q121:AB121"/>
    <mergeCell ref="E122:P122"/>
    <mergeCell ref="Q122:AB122"/>
    <mergeCell ref="E123:P123"/>
    <mergeCell ref="Q123:AB123"/>
    <mergeCell ref="Q138:AB138"/>
    <mergeCell ref="E138:P138"/>
    <mergeCell ref="E130:P130"/>
    <mergeCell ref="A64:D64"/>
    <mergeCell ref="A7:D7"/>
    <mergeCell ref="AE65:AE68"/>
    <mergeCell ref="AD65:AD68"/>
    <mergeCell ref="AC65:AC68"/>
    <mergeCell ref="D8:D9"/>
    <mergeCell ref="D10:D11"/>
    <mergeCell ref="D12:D13"/>
    <mergeCell ref="B16:B17"/>
    <mergeCell ref="B14:B15"/>
    <mergeCell ref="B22:B23"/>
    <mergeCell ref="C8:C9"/>
    <mergeCell ref="C10:C11"/>
    <mergeCell ref="C12:C13"/>
    <mergeCell ref="C14:C15"/>
    <mergeCell ref="C16:C17"/>
    <mergeCell ref="D16:D17"/>
    <mergeCell ref="D14:D15"/>
    <mergeCell ref="AD32:AD35"/>
    <mergeCell ref="AC55:AC62"/>
    <mergeCell ref="AD55:AD62"/>
    <mergeCell ref="AE55:AE62"/>
    <mergeCell ref="AC49:AC54"/>
    <mergeCell ref="AD49:AD54"/>
    <mergeCell ref="AE45:AE48"/>
    <mergeCell ref="AD45:AD48"/>
    <mergeCell ref="AC45:AC48"/>
    <mergeCell ref="AE49:AE54"/>
    <mergeCell ref="AE24:AE31"/>
    <mergeCell ref="AC40:AC44"/>
    <mergeCell ref="AD40:AD44"/>
    <mergeCell ref="AE40:AE44"/>
    <mergeCell ref="AE32:AE35"/>
    <mergeCell ref="AC32:AC35"/>
    <mergeCell ref="AC24:AC31"/>
    <mergeCell ref="AD24:AD31"/>
    <mergeCell ref="A1:AE1"/>
    <mergeCell ref="A3:AE3"/>
    <mergeCell ref="B12:B13"/>
    <mergeCell ref="B10:B11"/>
    <mergeCell ref="B8:B9"/>
    <mergeCell ref="A2:AE2"/>
    <mergeCell ref="E4:AE4"/>
    <mergeCell ref="A5:A6"/>
    <mergeCell ref="B5:B6"/>
    <mergeCell ref="C5:C6"/>
    <mergeCell ref="D5:D6"/>
    <mergeCell ref="A4:D4"/>
    <mergeCell ref="E7:AE7"/>
    <mergeCell ref="AE8:AE23"/>
    <mergeCell ref="AD8:AD23"/>
    <mergeCell ref="AC8:AC23"/>
    <mergeCell ref="B18:B19"/>
    <mergeCell ref="B20:B21"/>
    <mergeCell ref="C18:C19"/>
    <mergeCell ref="C20:C21"/>
    <mergeCell ref="C22:C23"/>
    <mergeCell ref="D22:D23"/>
    <mergeCell ref="D20:D21"/>
    <mergeCell ref="D18:D19"/>
    <mergeCell ref="AC69:AC72"/>
    <mergeCell ref="AE73:AE76"/>
    <mergeCell ref="AD73:AD76"/>
    <mergeCell ref="AC73:AC76"/>
    <mergeCell ref="AE77:AE78"/>
    <mergeCell ref="AD77:AD78"/>
    <mergeCell ref="AC77:AC78"/>
    <mergeCell ref="E64:AE64"/>
    <mergeCell ref="AE83:AE84"/>
    <mergeCell ref="AD83:AD84"/>
    <mergeCell ref="AC83:AC84"/>
    <mergeCell ref="AE69:AE72"/>
    <mergeCell ref="AD69:AD72"/>
    <mergeCell ref="AE85:AE86"/>
    <mergeCell ref="AD85:AD86"/>
    <mergeCell ref="AC85:AC86"/>
    <mergeCell ref="AE87:AE90"/>
    <mergeCell ref="AD87:AD90"/>
    <mergeCell ref="E110:P110"/>
    <mergeCell ref="Q110:AB110"/>
    <mergeCell ref="E107:P107"/>
    <mergeCell ref="Q107:AB107"/>
    <mergeCell ref="E108:P108"/>
    <mergeCell ref="Q108:AB108"/>
    <mergeCell ref="E109:P109"/>
    <mergeCell ref="Q109:AB109"/>
    <mergeCell ref="E95:AE95"/>
    <mergeCell ref="AC87:AC90"/>
    <mergeCell ref="AE91:AE94"/>
    <mergeCell ref="AD91:AD94"/>
    <mergeCell ref="AC91:AC94"/>
    <mergeCell ref="AE98:AE99"/>
    <mergeCell ref="AD98:AD99"/>
    <mergeCell ref="AC98:AC99"/>
    <mergeCell ref="Q130:AB130"/>
    <mergeCell ref="E131:P131"/>
    <mergeCell ref="Q131:AB131"/>
    <mergeCell ref="E132:P132"/>
    <mergeCell ref="Q132:AB132"/>
    <mergeCell ref="E127:P127"/>
    <mergeCell ref="Q127:AB127"/>
    <mergeCell ref="E128:P128"/>
    <mergeCell ref="Q128:AB128"/>
    <mergeCell ref="E129:P129"/>
    <mergeCell ref="Q129:AB129"/>
    <mergeCell ref="E133:P133"/>
    <mergeCell ref="Q133:AB133"/>
    <mergeCell ref="E137:P137"/>
    <mergeCell ref="Q137:AB137"/>
    <mergeCell ref="E134:P134"/>
    <mergeCell ref="Q134:AB134"/>
    <mergeCell ref="E135:P135"/>
    <mergeCell ref="Q135:AB135"/>
    <mergeCell ref="E136:P136"/>
    <mergeCell ref="Q136:AB136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Z1316"/>
  <sheetViews>
    <sheetView topLeftCell="A94" zoomScale="61" zoomScaleNormal="60" workbookViewId="0">
      <selection activeCell="AI21" sqref="AI21"/>
    </sheetView>
  </sheetViews>
  <sheetFormatPr defaultRowHeight="15"/>
  <cols>
    <col min="1" max="1" width="53.7109375" style="236" customWidth="1"/>
    <col min="2" max="2" width="22.42578125" style="7" customWidth="1"/>
    <col min="3" max="3" width="18.42578125" customWidth="1"/>
    <col min="4" max="4" width="26.140625" style="277" customWidth="1"/>
    <col min="5" max="5" width="7" customWidth="1"/>
    <col min="6" max="6" width="6.85546875" customWidth="1"/>
    <col min="7" max="7" width="10.5703125" customWidth="1"/>
    <col min="8" max="8" width="8.28515625" customWidth="1"/>
    <col min="9" max="9" width="7.5703125" customWidth="1"/>
    <col min="10" max="10" width="8.140625" customWidth="1"/>
    <col min="11" max="11" width="7.85546875" customWidth="1"/>
    <col min="12" max="13" width="7" customWidth="1"/>
    <col min="14" max="14" width="7.140625" customWidth="1"/>
    <col min="15" max="15" width="7.42578125" customWidth="1"/>
    <col min="16" max="16" width="7.85546875" customWidth="1"/>
    <col min="17" max="17" width="8.140625" customWidth="1"/>
    <col min="18" max="18" width="6.7109375" customWidth="1"/>
    <col min="19" max="19" width="7.5703125" customWidth="1"/>
    <col min="20" max="20" width="8.140625" customWidth="1"/>
    <col min="21" max="21" width="7.5703125" customWidth="1"/>
    <col min="22" max="22" width="7.7109375" customWidth="1"/>
    <col min="23" max="23" width="7.42578125" customWidth="1"/>
    <col min="24" max="24" width="8" customWidth="1"/>
    <col min="25" max="25" width="6.85546875" customWidth="1"/>
    <col min="26" max="26" width="6.42578125" customWidth="1"/>
    <col min="27" max="27" width="7.42578125" customWidth="1"/>
    <col min="28" max="28" width="6.7109375" customWidth="1"/>
    <col min="29" max="29" width="8.5703125" style="3" customWidth="1"/>
    <col min="30" max="30" width="12.140625" customWidth="1"/>
    <col min="31" max="31" width="9.42578125" customWidth="1"/>
  </cols>
  <sheetData>
    <row r="1" spans="1:31" s="147" customFormat="1" ht="39" customHeight="1">
      <c r="A1" s="438" t="s">
        <v>54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1" s="147" customFormat="1" ht="39" customHeight="1">
      <c r="A2" s="438" t="s">
        <v>27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</row>
    <row r="3" spans="1:31" s="147" customFormat="1" ht="39" customHeight="1">
      <c r="A3" s="441" t="s">
        <v>339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</row>
    <row r="4" spans="1:31" s="147" customFormat="1" ht="39" customHeight="1">
      <c r="A4" s="441" t="s">
        <v>0</v>
      </c>
      <c r="B4" s="439"/>
      <c r="C4" s="439"/>
      <c r="D4" s="439"/>
      <c r="E4" s="441" t="s">
        <v>1</v>
      </c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</row>
    <row r="5" spans="1:31" s="147" customFormat="1" ht="39" customHeight="1">
      <c r="A5" s="450" t="s">
        <v>2</v>
      </c>
      <c r="B5" s="452" t="s">
        <v>94</v>
      </c>
      <c r="C5" s="539" t="s">
        <v>96</v>
      </c>
      <c r="D5" s="452" t="s">
        <v>3</v>
      </c>
      <c r="E5" s="444" t="s">
        <v>29</v>
      </c>
      <c r="F5" s="538"/>
      <c r="G5" s="538"/>
      <c r="H5" s="444" t="s">
        <v>30</v>
      </c>
      <c r="I5" s="538"/>
      <c r="J5" s="538"/>
      <c r="K5" s="444" t="s">
        <v>31</v>
      </c>
      <c r="L5" s="538"/>
      <c r="M5" s="538"/>
      <c r="N5" s="444" t="s">
        <v>32</v>
      </c>
      <c r="O5" s="538"/>
      <c r="P5" s="538"/>
      <c r="Q5" s="444" t="s">
        <v>33</v>
      </c>
      <c r="R5" s="538"/>
      <c r="S5" s="538"/>
      <c r="T5" s="444" t="s">
        <v>34</v>
      </c>
      <c r="U5" s="538"/>
      <c r="V5" s="538"/>
      <c r="W5" s="444">
        <v>7</v>
      </c>
      <c r="X5" s="538"/>
      <c r="Y5" s="538"/>
      <c r="Z5" s="444">
        <v>8</v>
      </c>
      <c r="AA5" s="538"/>
      <c r="AB5" s="538"/>
      <c r="AC5" s="541" t="s">
        <v>23</v>
      </c>
      <c r="AD5" s="541"/>
      <c r="AE5" s="541"/>
    </row>
    <row r="6" spans="1:31" s="147" customFormat="1" ht="39" customHeight="1">
      <c r="A6" s="453"/>
      <c r="B6" s="453"/>
      <c r="C6" s="540"/>
      <c r="D6" s="451"/>
      <c r="E6" s="261" t="s">
        <v>5</v>
      </c>
      <c r="F6" s="124" t="s">
        <v>6</v>
      </c>
      <c r="G6" s="124" t="s">
        <v>7</v>
      </c>
      <c r="H6" s="49" t="s">
        <v>5</v>
      </c>
      <c r="I6" s="124" t="s">
        <v>6</v>
      </c>
      <c r="J6" s="124" t="s">
        <v>7</v>
      </c>
      <c r="K6" s="49" t="s">
        <v>5</v>
      </c>
      <c r="L6" s="124" t="s">
        <v>6</v>
      </c>
      <c r="M6" s="124" t="s">
        <v>7</v>
      </c>
      <c r="N6" s="49" t="s">
        <v>5</v>
      </c>
      <c r="O6" s="124" t="s">
        <v>6</v>
      </c>
      <c r="P6" s="124" t="s">
        <v>7</v>
      </c>
      <c r="Q6" s="49" t="s">
        <v>5</v>
      </c>
      <c r="R6" s="124" t="s">
        <v>6</v>
      </c>
      <c r="S6" s="124" t="s">
        <v>7</v>
      </c>
      <c r="T6" s="49" t="s">
        <v>5</v>
      </c>
      <c r="U6" s="124" t="s">
        <v>6</v>
      </c>
      <c r="V6" s="124" t="s">
        <v>7</v>
      </c>
      <c r="W6" s="49" t="s">
        <v>5</v>
      </c>
      <c r="X6" s="124" t="s">
        <v>6</v>
      </c>
      <c r="Y6" s="124" t="s">
        <v>7</v>
      </c>
      <c r="Z6" s="49" t="s">
        <v>5</v>
      </c>
      <c r="AA6" s="124" t="s">
        <v>6</v>
      </c>
      <c r="AB6" s="124" t="s">
        <v>7</v>
      </c>
      <c r="AC6" s="148" t="s">
        <v>53</v>
      </c>
      <c r="AD6" s="148" t="s">
        <v>52</v>
      </c>
      <c r="AE6" s="59" t="s">
        <v>5</v>
      </c>
    </row>
    <row r="7" spans="1:31" s="147" customFormat="1" ht="39" customHeight="1">
      <c r="A7" s="396" t="s">
        <v>8</v>
      </c>
      <c r="B7" s="397"/>
      <c r="C7" s="397"/>
      <c r="D7" s="397"/>
      <c r="E7" s="535">
        <f>SUM(AE8:AE47)</f>
        <v>154</v>
      </c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537"/>
    </row>
    <row r="8" spans="1:31" s="147" customFormat="1" ht="39" customHeight="1">
      <c r="A8" s="254" t="s">
        <v>55</v>
      </c>
      <c r="B8" s="28" t="s">
        <v>117</v>
      </c>
      <c r="C8" s="162" t="s">
        <v>119</v>
      </c>
      <c r="D8" s="28" t="s">
        <v>114</v>
      </c>
      <c r="E8" s="55">
        <v>5</v>
      </c>
      <c r="F8" s="40">
        <v>30</v>
      </c>
      <c r="G8" s="40">
        <v>95</v>
      </c>
      <c r="H8" s="204"/>
      <c r="I8" s="290"/>
      <c r="J8" s="290"/>
      <c r="K8" s="294"/>
      <c r="L8" s="290"/>
      <c r="M8" s="290"/>
      <c r="N8" s="294"/>
      <c r="O8" s="290"/>
      <c r="P8" s="290"/>
      <c r="Q8" s="294"/>
      <c r="R8" s="46"/>
      <c r="S8" s="46"/>
      <c r="T8" s="294"/>
      <c r="U8" s="290"/>
      <c r="V8" s="46"/>
      <c r="W8" s="64"/>
      <c r="X8" s="45"/>
      <c r="Y8" s="61"/>
      <c r="Z8" s="64"/>
      <c r="AA8" s="45"/>
      <c r="AB8" s="61"/>
      <c r="AC8" s="516">
        <f>SUM(F8+I9+L10+O11+R12+U13+X14+AA15)</f>
        <v>270</v>
      </c>
      <c r="AD8" s="377">
        <f>SUM(AB15+Y14+V13+S12+P11+M10+J9+G8)</f>
        <v>1230</v>
      </c>
      <c r="AE8" s="530">
        <f>SUM(E8,H9,K10,N11,Q12,T13,W14,Z15)</f>
        <v>60</v>
      </c>
    </row>
    <row r="9" spans="1:31" s="147" customFormat="1" ht="39" customHeight="1">
      <c r="A9" s="255" t="s">
        <v>56</v>
      </c>
      <c r="B9" s="149" t="s">
        <v>117</v>
      </c>
      <c r="C9" s="150" t="s">
        <v>119</v>
      </c>
      <c r="D9" s="28" t="s">
        <v>55</v>
      </c>
      <c r="E9" s="271"/>
      <c r="F9" s="250"/>
      <c r="G9" s="251"/>
      <c r="H9" s="252">
        <v>6</v>
      </c>
      <c r="I9" s="152">
        <v>30</v>
      </c>
      <c r="J9" s="154">
        <v>120</v>
      </c>
      <c r="K9" s="58"/>
      <c r="L9" s="152"/>
      <c r="M9" s="153"/>
      <c r="N9" s="58"/>
      <c r="O9" s="152"/>
      <c r="P9" s="154"/>
      <c r="Q9" s="58"/>
      <c r="R9" s="155"/>
      <c r="S9" s="156"/>
      <c r="T9" s="58"/>
      <c r="U9" s="152"/>
      <c r="V9" s="157"/>
      <c r="W9" s="158"/>
      <c r="X9" s="159"/>
      <c r="Y9" s="160"/>
      <c r="Z9" s="158"/>
      <c r="AA9" s="159"/>
      <c r="AB9" s="161"/>
      <c r="AC9" s="517"/>
      <c r="AD9" s="378"/>
      <c r="AE9" s="531"/>
    </row>
    <row r="10" spans="1:31" s="147" customFormat="1" ht="39" customHeight="1">
      <c r="A10" s="254" t="s">
        <v>57</v>
      </c>
      <c r="B10" s="28" t="s">
        <v>117</v>
      </c>
      <c r="C10" s="162" t="s">
        <v>119</v>
      </c>
      <c r="D10" s="28" t="s">
        <v>56</v>
      </c>
      <c r="E10" s="57"/>
      <c r="F10" s="250"/>
      <c r="G10" s="251"/>
      <c r="H10" s="204"/>
      <c r="I10" s="152"/>
      <c r="J10" s="154"/>
      <c r="K10" s="49">
        <v>7</v>
      </c>
      <c r="L10" s="152">
        <v>30</v>
      </c>
      <c r="M10" s="153">
        <v>145</v>
      </c>
      <c r="N10" s="294"/>
      <c r="O10" s="152"/>
      <c r="P10" s="154"/>
      <c r="Q10" s="294"/>
      <c r="R10" s="155"/>
      <c r="S10" s="156"/>
      <c r="T10" s="294"/>
      <c r="U10" s="152"/>
      <c r="V10" s="157"/>
      <c r="W10" s="158"/>
      <c r="X10" s="159"/>
      <c r="Y10" s="160"/>
      <c r="Z10" s="158"/>
      <c r="AA10" s="159"/>
      <c r="AB10" s="161"/>
      <c r="AC10" s="517"/>
      <c r="AD10" s="378"/>
      <c r="AE10" s="531"/>
    </row>
    <row r="11" spans="1:31" s="147" customFormat="1" ht="39" customHeight="1">
      <c r="A11" s="254" t="s">
        <v>58</v>
      </c>
      <c r="B11" s="28" t="s">
        <v>117</v>
      </c>
      <c r="C11" s="162" t="s">
        <v>119</v>
      </c>
      <c r="D11" s="28" t="s">
        <v>57</v>
      </c>
      <c r="E11" s="285"/>
      <c r="F11" s="152"/>
      <c r="G11" s="153"/>
      <c r="H11" s="294"/>
      <c r="I11" s="152"/>
      <c r="J11" s="154"/>
      <c r="K11" s="294"/>
      <c r="L11" s="152"/>
      <c r="M11" s="153"/>
      <c r="N11" s="49">
        <v>7</v>
      </c>
      <c r="O11" s="152">
        <v>30</v>
      </c>
      <c r="P11" s="154">
        <v>145</v>
      </c>
      <c r="Q11" s="294"/>
      <c r="R11" s="155"/>
      <c r="S11" s="156"/>
      <c r="T11" s="294"/>
      <c r="U11" s="152"/>
      <c r="V11" s="157"/>
      <c r="W11" s="158"/>
      <c r="X11" s="159"/>
      <c r="Y11" s="160"/>
      <c r="Z11" s="158"/>
      <c r="AA11" s="159"/>
      <c r="AB11" s="161"/>
      <c r="AC11" s="517"/>
      <c r="AD11" s="378"/>
      <c r="AE11" s="531"/>
    </row>
    <row r="12" spans="1:31" s="147" customFormat="1" ht="39" customHeight="1">
      <c r="A12" s="255" t="s">
        <v>59</v>
      </c>
      <c r="B12" s="28" t="s">
        <v>117</v>
      </c>
      <c r="C12" s="162" t="s">
        <v>119</v>
      </c>
      <c r="D12" s="28" t="s">
        <v>58</v>
      </c>
      <c r="E12" s="285"/>
      <c r="F12" s="152"/>
      <c r="G12" s="153"/>
      <c r="H12" s="294"/>
      <c r="I12" s="152"/>
      <c r="J12" s="154"/>
      <c r="K12" s="294"/>
      <c r="L12" s="152"/>
      <c r="M12" s="153"/>
      <c r="N12" s="294"/>
      <c r="O12" s="152"/>
      <c r="P12" s="154"/>
      <c r="Q12" s="49">
        <v>8</v>
      </c>
      <c r="R12" s="155">
        <v>30</v>
      </c>
      <c r="S12" s="156">
        <v>170</v>
      </c>
      <c r="T12" s="294"/>
      <c r="U12" s="152"/>
      <c r="V12" s="157"/>
      <c r="W12" s="158"/>
      <c r="X12" s="159"/>
      <c r="Y12" s="160"/>
      <c r="Z12" s="158"/>
      <c r="AA12" s="159"/>
      <c r="AB12" s="161"/>
      <c r="AC12" s="517"/>
      <c r="AD12" s="378"/>
      <c r="AE12" s="531"/>
    </row>
    <row r="13" spans="1:31" s="147" customFormat="1" ht="39" customHeight="1">
      <c r="A13" s="255" t="s">
        <v>60</v>
      </c>
      <c r="B13" s="28" t="s">
        <v>115</v>
      </c>
      <c r="C13" s="162" t="s">
        <v>119</v>
      </c>
      <c r="D13" s="28" t="s">
        <v>59</v>
      </c>
      <c r="E13" s="285"/>
      <c r="F13" s="152"/>
      <c r="G13" s="153"/>
      <c r="H13" s="294"/>
      <c r="I13" s="152"/>
      <c r="J13" s="154"/>
      <c r="K13" s="294"/>
      <c r="L13" s="152"/>
      <c r="M13" s="153"/>
      <c r="N13" s="294"/>
      <c r="O13" s="152"/>
      <c r="P13" s="154"/>
      <c r="Q13" s="294"/>
      <c r="R13" s="155"/>
      <c r="S13" s="156"/>
      <c r="T13" s="49">
        <v>8</v>
      </c>
      <c r="U13" s="152">
        <v>30</v>
      </c>
      <c r="V13" s="157">
        <v>170</v>
      </c>
      <c r="W13" s="158"/>
      <c r="X13" s="159"/>
      <c r="Y13" s="160"/>
      <c r="Z13" s="158"/>
      <c r="AA13" s="159"/>
      <c r="AB13" s="161"/>
      <c r="AC13" s="517"/>
      <c r="AD13" s="378"/>
      <c r="AE13" s="531"/>
    </row>
    <row r="14" spans="1:31" s="147" customFormat="1" ht="39" customHeight="1">
      <c r="A14" s="255" t="s">
        <v>61</v>
      </c>
      <c r="B14" s="28" t="s">
        <v>118</v>
      </c>
      <c r="C14" s="162" t="s">
        <v>119</v>
      </c>
      <c r="D14" s="28" t="s">
        <v>60</v>
      </c>
      <c r="E14" s="285"/>
      <c r="F14" s="152"/>
      <c r="G14" s="153"/>
      <c r="H14" s="294"/>
      <c r="I14" s="152"/>
      <c r="J14" s="154"/>
      <c r="K14" s="294"/>
      <c r="L14" s="152"/>
      <c r="M14" s="153"/>
      <c r="N14" s="294"/>
      <c r="O14" s="152"/>
      <c r="P14" s="154"/>
      <c r="Q14" s="294"/>
      <c r="R14" s="155"/>
      <c r="S14" s="156"/>
      <c r="T14" s="294"/>
      <c r="U14" s="152"/>
      <c r="V14" s="157"/>
      <c r="W14" s="163">
        <v>9</v>
      </c>
      <c r="X14" s="164">
        <v>45</v>
      </c>
      <c r="Y14" s="157">
        <v>180</v>
      </c>
      <c r="Z14" s="158"/>
      <c r="AA14" s="159"/>
      <c r="AB14" s="161"/>
      <c r="AC14" s="517"/>
      <c r="AD14" s="378"/>
      <c r="AE14" s="531"/>
    </row>
    <row r="15" spans="1:31" s="147" customFormat="1" ht="39" customHeight="1">
      <c r="A15" s="255" t="s">
        <v>62</v>
      </c>
      <c r="B15" s="28" t="s">
        <v>118</v>
      </c>
      <c r="C15" s="162" t="s">
        <v>119</v>
      </c>
      <c r="D15" s="28" t="s">
        <v>61</v>
      </c>
      <c r="E15" s="285"/>
      <c r="F15" s="152"/>
      <c r="G15" s="153"/>
      <c r="H15" s="294"/>
      <c r="I15" s="152"/>
      <c r="J15" s="154"/>
      <c r="K15" s="294"/>
      <c r="L15" s="152"/>
      <c r="M15" s="153"/>
      <c r="N15" s="294"/>
      <c r="O15" s="152"/>
      <c r="P15" s="154"/>
      <c r="Q15" s="294"/>
      <c r="R15" s="155"/>
      <c r="S15" s="156"/>
      <c r="T15" s="294"/>
      <c r="U15" s="152"/>
      <c r="V15" s="157"/>
      <c r="W15" s="158"/>
      <c r="X15" s="159"/>
      <c r="Y15" s="160"/>
      <c r="Z15" s="163">
        <v>10</v>
      </c>
      <c r="AA15" s="164">
        <v>45</v>
      </c>
      <c r="AB15" s="165">
        <v>205</v>
      </c>
      <c r="AC15" s="518"/>
      <c r="AD15" s="379"/>
      <c r="AE15" s="532"/>
    </row>
    <row r="16" spans="1:31" s="147" customFormat="1" ht="39" customHeight="1">
      <c r="A16" s="255" t="s">
        <v>63</v>
      </c>
      <c r="B16" s="28" t="s">
        <v>116</v>
      </c>
      <c r="C16" s="269" t="s">
        <v>162</v>
      </c>
      <c r="D16" s="28" t="s">
        <v>114</v>
      </c>
      <c r="E16" s="291">
        <v>8</v>
      </c>
      <c r="F16" s="250">
        <v>135</v>
      </c>
      <c r="G16" s="356">
        <v>65</v>
      </c>
      <c r="H16" s="294"/>
      <c r="I16" s="167"/>
      <c r="J16" s="168"/>
      <c r="K16" s="294"/>
      <c r="L16" s="167"/>
      <c r="M16" s="166"/>
      <c r="N16" s="294"/>
      <c r="O16" s="167"/>
      <c r="P16" s="168"/>
      <c r="Q16" s="294"/>
      <c r="R16" s="167"/>
      <c r="S16" s="166"/>
      <c r="T16" s="294"/>
      <c r="U16" s="167"/>
      <c r="V16" s="169"/>
      <c r="W16" s="170"/>
      <c r="X16" s="169"/>
      <c r="Y16" s="169"/>
      <c r="Z16" s="170"/>
      <c r="AA16" s="169"/>
      <c r="AB16" s="168"/>
      <c r="AC16" s="377">
        <f>SUM(F16,I17,L18,O19,R20,U21,X22,AA23)</f>
        <v>1080</v>
      </c>
      <c r="AD16" s="377">
        <f>SUM(AB23,Y22,V21,S20,P19,M18,J17,G16)</f>
        <v>520</v>
      </c>
      <c r="AE16" s="374">
        <f>SUM(E16,H17,K18,N19,Q20,T21,W22,Z23)</f>
        <v>64</v>
      </c>
    </row>
    <row r="17" spans="1:31" s="147" customFormat="1" ht="39" customHeight="1">
      <c r="A17" s="255" t="s">
        <v>64</v>
      </c>
      <c r="B17" s="28" t="s">
        <v>116</v>
      </c>
      <c r="C17" s="269" t="s">
        <v>119</v>
      </c>
      <c r="D17" s="23" t="s">
        <v>63</v>
      </c>
      <c r="E17" s="285"/>
      <c r="F17" s="152"/>
      <c r="G17" s="166"/>
      <c r="H17" s="49">
        <v>8</v>
      </c>
      <c r="I17" s="167">
        <v>135</v>
      </c>
      <c r="J17" s="168">
        <v>65</v>
      </c>
      <c r="K17" s="294"/>
      <c r="L17" s="167"/>
      <c r="M17" s="166"/>
      <c r="N17" s="294" t="s">
        <v>51</v>
      </c>
      <c r="O17" s="167"/>
      <c r="P17" s="168"/>
      <c r="Q17" s="294"/>
      <c r="R17" s="167"/>
      <c r="S17" s="166"/>
      <c r="T17" s="294"/>
      <c r="U17" s="167"/>
      <c r="V17" s="169"/>
      <c r="W17" s="170"/>
      <c r="X17" s="169"/>
      <c r="Y17" s="169"/>
      <c r="Z17" s="170"/>
      <c r="AA17" s="169"/>
      <c r="AB17" s="168"/>
      <c r="AC17" s="378"/>
      <c r="AD17" s="378"/>
      <c r="AE17" s="375"/>
    </row>
    <row r="18" spans="1:31" s="147" customFormat="1" ht="39" customHeight="1">
      <c r="A18" s="255" t="s">
        <v>65</v>
      </c>
      <c r="B18" s="28" t="s">
        <v>116</v>
      </c>
      <c r="C18" s="269" t="s">
        <v>119</v>
      </c>
      <c r="D18" s="23" t="s">
        <v>64</v>
      </c>
      <c r="E18" s="285"/>
      <c r="F18" s="152"/>
      <c r="G18" s="166"/>
      <c r="H18" s="294"/>
      <c r="I18" s="167"/>
      <c r="J18" s="168"/>
      <c r="K18" s="49">
        <v>8</v>
      </c>
      <c r="L18" s="167">
        <v>135</v>
      </c>
      <c r="M18" s="166">
        <v>65</v>
      </c>
      <c r="N18" s="294"/>
      <c r="O18" s="167"/>
      <c r="P18" s="168"/>
      <c r="Q18" s="294"/>
      <c r="R18" s="167"/>
      <c r="S18" s="166"/>
      <c r="T18" s="294"/>
      <c r="U18" s="167"/>
      <c r="V18" s="169"/>
      <c r="W18" s="170"/>
      <c r="X18" s="169"/>
      <c r="Y18" s="169"/>
      <c r="Z18" s="170"/>
      <c r="AA18" s="169"/>
      <c r="AB18" s="168"/>
      <c r="AC18" s="378"/>
      <c r="AD18" s="378"/>
      <c r="AE18" s="375"/>
    </row>
    <row r="19" spans="1:31" s="147" customFormat="1" ht="39" customHeight="1">
      <c r="A19" s="255" t="s">
        <v>66</v>
      </c>
      <c r="B19" s="28" t="s">
        <v>116</v>
      </c>
      <c r="C19" s="269" t="s">
        <v>119</v>
      </c>
      <c r="D19" s="23" t="s">
        <v>65</v>
      </c>
      <c r="E19" s="285"/>
      <c r="F19" s="152"/>
      <c r="G19" s="166"/>
      <c r="H19" s="294"/>
      <c r="I19" s="167"/>
      <c r="J19" s="168"/>
      <c r="K19" s="294"/>
      <c r="L19" s="167"/>
      <c r="M19" s="166"/>
      <c r="N19" s="49">
        <v>8</v>
      </c>
      <c r="O19" s="167">
        <v>135</v>
      </c>
      <c r="P19" s="168">
        <v>65</v>
      </c>
      <c r="Q19" s="294"/>
      <c r="R19" s="167"/>
      <c r="S19" s="166"/>
      <c r="T19" s="294"/>
      <c r="U19" s="167"/>
      <c r="V19" s="169"/>
      <c r="W19" s="170"/>
      <c r="X19" s="169"/>
      <c r="Y19" s="169"/>
      <c r="Z19" s="170"/>
      <c r="AA19" s="169"/>
      <c r="AB19" s="168"/>
      <c r="AC19" s="378"/>
      <c r="AD19" s="378"/>
      <c r="AE19" s="375"/>
    </row>
    <row r="20" spans="1:31" s="147" customFormat="1" ht="39" customHeight="1">
      <c r="A20" s="255" t="s">
        <v>67</v>
      </c>
      <c r="B20" s="28" t="s">
        <v>116</v>
      </c>
      <c r="C20" s="269" t="s">
        <v>119</v>
      </c>
      <c r="D20" s="23" t="s">
        <v>66</v>
      </c>
      <c r="E20" s="285"/>
      <c r="F20" s="152"/>
      <c r="G20" s="166"/>
      <c r="H20" s="294"/>
      <c r="I20" s="167"/>
      <c r="J20" s="168"/>
      <c r="K20" s="294"/>
      <c r="L20" s="167"/>
      <c r="M20" s="166"/>
      <c r="N20" s="294"/>
      <c r="O20" s="167"/>
      <c r="P20" s="168"/>
      <c r="Q20" s="49">
        <v>8</v>
      </c>
      <c r="R20" s="167">
        <v>135</v>
      </c>
      <c r="S20" s="166">
        <v>65</v>
      </c>
      <c r="T20" s="294"/>
      <c r="U20" s="167"/>
      <c r="V20" s="169"/>
      <c r="W20" s="170"/>
      <c r="X20" s="169"/>
      <c r="Y20" s="169"/>
      <c r="Z20" s="170"/>
      <c r="AA20" s="169"/>
      <c r="AB20" s="168"/>
      <c r="AC20" s="378"/>
      <c r="AD20" s="378"/>
      <c r="AE20" s="375"/>
    </row>
    <row r="21" spans="1:31" s="147" customFormat="1" ht="39" customHeight="1">
      <c r="A21" s="255" t="s">
        <v>68</v>
      </c>
      <c r="B21" s="28" t="s">
        <v>116</v>
      </c>
      <c r="C21" s="269" t="s">
        <v>119</v>
      </c>
      <c r="D21" s="23" t="s">
        <v>67</v>
      </c>
      <c r="E21" s="285"/>
      <c r="F21" s="152"/>
      <c r="G21" s="166"/>
      <c r="H21" s="294"/>
      <c r="I21" s="167"/>
      <c r="J21" s="168"/>
      <c r="K21" s="294"/>
      <c r="L21" s="167"/>
      <c r="M21" s="166"/>
      <c r="N21" s="294"/>
      <c r="O21" s="167"/>
      <c r="P21" s="168"/>
      <c r="Q21" s="294"/>
      <c r="R21" s="167"/>
      <c r="S21" s="166"/>
      <c r="T21" s="49">
        <v>8</v>
      </c>
      <c r="U21" s="167">
        <v>135</v>
      </c>
      <c r="V21" s="169">
        <v>65</v>
      </c>
      <c r="W21" s="170"/>
      <c r="X21" s="169"/>
      <c r="Y21" s="169"/>
      <c r="Z21" s="170"/>
      <c r="AA21" s="169"/>
      <c r="AB21" s="168"/>
      <c r="AC21" s="378"/>
      <c r="AD21" s="378"/>
      <c r="AE21" s="375"/>
    </row>
    <row r="22" spans="1:31" s="147" customFormat="1" ht="39" customHeight="1">
      <c r="A22" s="255" t="s">
        <v>69</v>
      </c>
      <c r="B22" s="28" t="s">
        <v>116</v>
      </c>
      <c r="C22" s="269" t="s">
        <v>119</v>
      </c>
      <c r="D22" s="23" t="s">
        <v>68</v>
      </c>
      <c r="E22" s="285"/>
      <c r="F22" s="152"/>
      <c r="G22" s="166"/>
      <c r="H22" s="294"/>
      <c r="I22" s="167"/>
      <c r="J22" s="168"/>
      <c r="K22" s="294"/>
      <c r="L22" s="167"/>
      <c r="M22" s="166"/>
      <c r="N22" s="294"/>
      <c r="O22" s="167"/>
      <c r="P22" s="168"/>
      <c r="Q22" s="294"/>
      <c r="R22" s="167"/>
      <c r="S22" s="166"/>
      <c r="T22" s="294"/>
      <c r="U22" s="167"/>
      <c r="V22" s="169"/>
      <c r="W22" s="171">
        <v>8</v>
      </c>
      <c r="X22" s="169">
        <v>135</v>
      </c>
      <c r="Y22" s="169">
        <v>65</v>
      </c>
      <c r="Z22" s="170"/>
      <c r="AA22" s="169"/>
      <c r="AB22" s="168"/>
      <c r="AC22" s="378"/>
      <c r="AD22" s="378"/>
      <c r="AE22" s="375"/>
    </row>
    <row r="23" spans="1:31" s="147" customFormat="1" ht="39" customHeight="1">
      <c r="A23" s="255" t="s">
        <v>70</v>
      </c>
      <c r="B23" s="28" t="s">
        <v>116</v>
      </c>
      <c r="C23" s="269" t="s">
        <v>119</v>
      </c>
      <c r="D23" s="23" t="s">
        <v>69</v>
      </c>
      <c r="E23" s="285"/>
      <c r="F23" s="152"/>
      <c r="G23" s="166"/>
      <c r="H23" s="294"/>
      <c r="I23" s="167"/>
      <c r="J23" s="168"/>
      <c r="K23" s="294"/>
      <c r="L23" s="167"/>
      <c r="M23" s="166"/>
      <c r="N23" s="294"/>
      <c r="O23" s="167"/>
      <c r="P23" s="168"/>
      <c r="Q23" s="294"/>
      <c r="R23" s="167"/>
      <c r="S23" s="166"/>
      <c r="T23" s="294"/>
      <c r="U23" s="167"/>
      <c r="V23" s="169"/>
      <c r="W23" s="170"/>
      <c r="X23" s="169"/>
      <c r="Y23" s="169"/>
      <c r="Z23" s="171">
        <v>8</v>
      </c>
      <c r="AA23" s="169">
        <v>135</v>
      </c>
      <c r="AB23" s="168">
        <v>65</v>
      </c>
      <c r="AC23" s="379"/>
      <c r="AD23" s="379"/>
      <c r="AE23" s="376"/>
    </row>
    <row r="24" spans="1:31" s="147" customFormat="1" ht="39" customHeight="1">
      <c r="A24" s="256" t="s">
        <v>71</v>
      </c>
      <c r="B24" s="28" t="s">
        <v>115</v>
      </c>
      <c r="C24" s="162" t="s">
        <v>163</v>
      </c>
      <c r="D24" s="28" t="s">
        <v>114</v>
      </c>
      <c r="E24" s="291">
        <v>1.5</v>
      </c>
      <c r="F24" s="152">
        <v>15</v>
      </c>
      <c r="G24" s="166">
        <v>22.5</v>
      </c>
      <c r="H24" s="294"/>
      <c r="I24" s="167"/>
      <c r="J24" s="168"/>
      <c r="K24" s="294"/>
      <c r="L24" s="167"/>
      <c r="M24" s="166"/>
      <c r="N24" s="294"/>
      <c r="O24" s="167"/>
      <c r="P24" s="168"/>
      <c r="Q24" s="294"/>
      <c r="R24" s="167"/>
      <c r="S24" s="166"/>
      <c r="T24" s="294"/>
      <c r="U24" s="167"/>
      <c r="V24" s="169"/>
      <c r="W24" s="170"/>
      <c r="X24" s="169"/>
      <c r="Y24" s="169"/>
      <c r="Z24" s="170"/>
      <c r="AA24" s="169"/>
      <c r="AB24" s="168"/>
      <c r="AC24" s="377">
        <f>SUM(F24,I25)</f>
        <v>30</v>
      </c>
      <c r="AD24" s="377">
        <f>SUM(G24,J25)</f>
        <v>45</v>
      </c>
      <c r="AE24" s="374">
        <f>SUM(E24,H25)</f>
        <v>3</v>
      </c>
    </row>
    <row r="25" spans="1:31" s="147" customFormat="1" ht="39" customHeight="1">
      <c r="A25" s="256" t="s">
        <v>72</v>
      </c>
      <c r="B25" s="28" t="s">
        <v>115</v>
      </c>
      <c r="C25" s="162" t="s">
        <v>164</v>
      </c>
      <c r="D25" s="23" t="s">
        <v>71</v>
      </c>
      <c r="E25" s="285"/>
      <c r="F25" s="152"/>
      <c r="G25" s="166"/>
      <c r="H25" s="49">
        <v>1.5</v>
      </c>
      <c r="I25" s="167">
        <v>15</v>
      </c>
      <c r="J25" s="168">
        <v>22.5</v>
      </c>
      <c r="K25" s="294"/>
      <c r="L25" s="167"/>
      <c r="M25" s="166"/>
      <c r="N25" s="294"/>
      <c r="O25" s="167"/>
      <c r="P25" s="168"/>
      <c r="Q25" s="294"/>
      <c r="R25" s="167"/>
      <c r="S25" s="166"/>
      <c r="T25" s="294"/>
      <c r="U25" s="167"/>
      <c r="V25" s="169"/>
      <c r="W25" s="170"/>
      <c r="X25" s="169"/>
      <c r="Y25" s="169"/>
      <c r="Z25" s="170"/>
      <c r="AA25" s="169"/>
      <c r="AB25" s="168"/>
      <c r="AC25" s="379"/>
      <c r="AD25" s="379"/>
      <c r="AE25" s="376"/>
    </row>
    <row r="26" spans="1:31" s="147" customFormat="1" ht="39" customHeight="1">
      <c r="A26" s="257" t="s">
        <v>73</v>
      </c>
      <c r="B26" s="162" t="s">
        <v>116</v>
      </c>
      <c r="C26" s="162" t="s">
        <v>165</v>
      </c>
      <c r="D26" s="25" t="s">
        <v>114</v>
      </c>
      <c r="E26" s="291">
        <v>1.5</v>
      </c>
      <c r="F26" s="152">
        <v>15</v>
      </c>
      <c r="G26" s="166">
        <v>22.5</v>
      </c>
      <c r="H26" s="294"/>
      <c r="I26" s="167"/>
      <c r="J26" s="168"/>
      <c r="K26" s="294"/>
      <c r="L26" s="167"/>
      <c r="M26" s="166"/>
      <c r="N26" s="294"/>
      <c r="O26" s="167"/>
      <c r="P26" s="168"/>
      <c r="Q26" s="294"/>
      <c r="R26" s="167"/>
      <c r="S26" s="166"/>
      <c r="T26" s="294"/>
      <c r="U26" s="167"/>
      <c r="V26" s="169"/>
      <c r="W26" s="170"/>
      <c r="X26" s="169"/>
      <c r="Y26" s="169"/>
      <c r="Z26" s="170"/>
      <c r="AA26" s="169"/>
      <c r="AB26" s="168"/>
      <c r="AC26" s="377">
        <f>SUM(F26,I27)</f>
        <v>30</v>
      </c>
      <c r="AD26" s="377">
        <f>SUM(G26,J27)</f>
        <v>45</v>
      </c>
      <c r="AE26" s="374">
        <f>SUM(E26,H27)</f>
        <v>3</v>
      </c>
    </row>
    <row r="27" spans="1:31" s="147" customFormat="1" ht="39" customHeight="1">
      <c r="A27" s="257" t="s">
        <v>74</v>
      </c>
      <c r="B27" s="172" t="s">
        <v>116</v>
      </c>
      <c r="C27" s="162" t="s">
        <v>165</v>
      </c>
      <c r="D27" s="23" t="s">
        <v>74</v>
      </c>
      <c r="E27" s="285"/>
      <c r="F27" s="152"/>
      <c r="G27" s="166"/>
      <c r="H27" s="49">
        <v>1.5</v>
      </c>
      <c r="I27" s="167">
        <v>15</v>
      </c>
      <c r="J27" s="168">
        <v>22.5</v>
      </c>
      <c r="K27" s="294"/>
      <c r="L27" s="167"/>
      <c r="M27" s="166"/>
      <c r="N27" s="294"/>
      <c r="O27" s="167"/>
      <c r="P27" s="168"/>
      <c r="Q27" s="294"/>
      <c r="R27" s="167"/>
      <c r="S27" s="166"/>
      <c r="T27" s="294"/>
      <c r="U27" s="167"/>
      <c r="V27" s="169"/>
      <c r="W27" s="170" t="s">
        <v>51</v>
      </c>
      <c r="X27" s="169"/>
      <c r="Y27" s="169"/>
      <c r="Z27" s="170"/>
      <c r="AA27" s="169"/>
      <c r="AB27" s="168"/>
      <c r="AC27" s="379"/>
      <c r="AD27" s="379"/>
      <c r="AE27" s="376"/>
    </row>
    <row r="28" spans="1:31" s="147" customFormat="1" ht="39" customHeight="1">
      <c r="A28" s="256" t="s">
        <v>75</v>
      </c>
      <c r="B28" s="173" t="s">
        <v>117</v>
      </c>
      <c r="C28" s="162" t="s">
        <v>402</v>
      </c>
      <c r="D28" s="28" t="s">
        <v>114</v>
      </c>
      <c r="E28" s="291">
        <v>1</v>
      </c>
      <c r="F28" s="152">
        <v>15</v>
      </c>
      <c r="G28" s="166">
        <v>10</v>
      </c>
      <c r="H28" s="294"/>
      <c r="I28" s="167"/>
      <c r="J28" s="168"/>
      <c r="K28" s="294"/>
      <c r="L28" s="167"/>
      <c r="M28" s="166"/>
      <c r="N28" s="294"/>
      <c r="O28" s="167"/>
      <c r="P28" s="168"/>
      <c r="Q28" s="294"/>
      <c r="R28" s="167"/>
      <c r="S28" s="166"/>
      <c r="T28" s="294"/>
      <c r="U28" s="174"/>
      <c r="V28" s="169"/>
      <c r="W28" s="170"/>
      <c r="X28" s="175"/>
      <c r="Y28" s="176"/>
      <c r="Z28" s="170"/>
      <c r="AA28" s="169"/>
      <c r="AB28" s="168"/>
      <c r="AC28" s="377">
        <f>SUM(F28,I29,L30,O31,R32,U33,X34)</f>
        <v>95</v>
      </c>
      <c r="AD28" s="377">
        <f>SUM(G28,J29,M30,P31,S32,V33,Y34)</f>
        <v>105</v>
      </c>
      <c r="AE28" s="374">
        <f>SUM(E28,H29,K30,N31,Q32,T33,W34)</f>
        <v>8</v>
      </c>
    </row>
    <row r="29" spans="1:31" s="147" customFormat="1" ht="39" customHeight="1">
      <c r="A29" s="256" t="s">
        <v>76</v>
      </c>
      <c r="B29" s="177" t="s">
        <v>117</v>
      </c>
      <c r="C29" s="162" t="s">
        <v>402</v>
      </c>
      <c r="D29" s="276" t="s">
        <v>75</v>
      </c>
      <c r="E29" s="285"/>
      <c r="F29" s="152"/>
      <c r="G29" s="178"/>
      <c r="H29" s="49">
        <v>1</v>
      </c>
      <c r="I29" s="179">
        <v>15</v>
      </c>
      <c r="J29" s="180">
        <v>10</v>
      </c>
      <c r="K29" s="294"/>
      <c r="L29" s="179"/>
      <c r="M29" s="178"/>
      <c r="N29" s="294"/>
      <c r="O29" s="179"/>
      <c r="P29" s="180"/>
      <c r="Q29" s="294"/>
      <c r="R29" s="179"/>
      <c r="S29" s="178"/>
      <c r="T29" s="294"/>
      <c r="U29" s="181"/>
      <c r="V29" s="182"/>
      <c r="W29" s="170"/>
      <c r="X29" s="175"/>
      <c r="Y29" s="176"/>
      <c r="Z29" s="170"/>
      <c r="AA29" s="169"/>
      <c r="AB29" s="168"/>
      <c r="AC29" s="378"/>
      <c r="AD29" s="378"/>
      <c r="AE29" s="375"/>
    </row>
    <row r="30" spans="1:31" s="147" customFormat="1" ht="39" customHeight="1">
      <c r="A30" s="256" t="s">
        <v>77</v>
      </c>
      <c r="B30" s="177" t="s">
        <v>117</v>
      </c>
      <c r="C30" s="162" t="s">
        <v>402</v>
      </c>
      <c r="D30" s="276" t="s">
        <v>76</v>
      </c>
      <c r="E30" s="285"/>
      <c r="F30" s="152"/>
      <c r="G30" s="178"/>
      <c r="H30" s="294"/>
      <c r="I30" s="179"/>
      <c r="J30" s="180"/>
      <c r="K30" s="49">
        <v>1</v>
      </c>
      <c r="L30" s="179">
        <v>15</v>
      </c>
      <c r="M30" s="178">
        <v>10</v>
      </c>
      <c r="N30" s="294"/>
      <c r="O30" s="179"/>
      <c r="P30" s="180"/>
      <c r="Q30" s="294"/>
      <c r="R30" s="179"/>
      <c r="S30" s="178"/>
      <c r="T30" s="294"/>
      <c r="U30" s="181"/>
      <c r="V30" s="182"/>
      <c r="W30" s="170"/>
      <c r="X30" s="175"/>
      <c r="Y30" s="176"/>
      <c r="Z30" s="170"/>
      <c r="AA30" s="169"/>
      <c r="AB30" s="168"/>
      <c r="AC30" s="378"/>
      <c r="AD30" s="378"/>
      <c r="AE30" s="375"/>
    </row>
    <row r="31" spans="1:31" s="147" customFormat="1" ht="39" customHeight="1">
      <c r="A31" s="256" t="s">
        <v>78</v>
      </c>
      <c r="B31" s="177" t="s">
        <v>117</v>
      </c>
      <c r="C31" s="162" t="s">
        <v>402</v>
      </c>
      <c r="D31" s="276" t="s">
        <v>77</v>
      </c>
      <c r="E31" s="285"/>
      <c r="F31" s="152"/>
      <c r="G31" s="178"/>
      <c r="H31" s="294"/>
      <c r="I31" s="179"/>
      <c r="J31" s="180"/>
      <c r="K31" s="294"/>
      <c r="L31" s="179"/>
      <c r="M31" s="178"/>
      <c r="N31" s="49">
        <v>1</v>
      </c>
      <c r="O31" s="179">
        <v>15</v>
      </c>
      <c r="P31" s="180">
        <v>10</v>
      </c>
      <c r="Q31" s="294"/>
      <c r="R31" s="179"/>
      <c r="S31" s="178"/>
      <c r="T31" s="294"/>
      <c r="U31" s="181"/>
      <c r="V31" s="182"/>
      <c r="W31" s="170"/>
      <c r="X31" s="175"/>
      <c r="Y31" s="176"/>
      <c r="Z31" s="170"/>
      <c r="AA31" s="169"/>
      <c r="AB31" s="168"/>
      <c r="AC31" s="378"/>
      <c r="AD31" s="378"/>
      <c r="AE31" s="375"/>
    </row>
    <row r="32" spans="1:31" s="147" customFormat="1" ht="39" customHeight="1">
      <c r="A32" s="256" t="s">
        <v>79</v>
      </c>
      <c r="B32" s="177" t="s">
        <v>117</v>
      </c>
      <c r="C32" s="162" t="s">
        <v>402</v>
      </c>
      <c r="D32" s="276" t="s">
        <v>78</v>
      </c>
      <c r="E32" s="285"/>
      <c r="F32" s="152"/>
      <c r="G32" s="178"/>
      <c r="H32" s="294"/>
      <c r="I32" s="179"/>
      <c r="J32" s="180"/>
      <c r="K32" s="294"/>
      <c r="L32" s="179"/>
      <c r="M32" s="178"/>
      <c r="N32" s="294"/>
      <c r="O32" s="179"/>
      <c r="P32" s="180"/>
      <c r="Q32" s="49">
        <v>1</v>
      </c>
      <c r="R32" s="179">
        <v>15</v>
      </c>
      <c r="S32" s="178">
        <v>10</v>
      </c>
      <c r="T32" s="294"/>
      <c r="U32" s="181"/>
      <c r="V32" s="182"/>
      <c r="W32" s="170"/>
      <c r="X32" s="175"/>
      <c r="Y32" s="176"/>
      <c r="Z32" s="170"/>
      <c r="AA32" s="169"/>
      <c r="AB32" s="168"/>
      <c r="AC32" s="378"/>
      <c r="AD32" s="378"/>
      <c r="AE32" s="375"/>
    </row>
    <row r="33" spans="1:31" s="147" customFormat="1" ht="39" customHeight="1">
      <c r="A33" s="256" t="s">
        <v>80</v>
      </c>
      <c r="B33" s="177" t="s">
        <v>117</v>
      </c>
      <c r="C33" s="162" t="s">
        <v>402</v>
      </c>
      <c r="D33" s="276" t="s">
        <v>79</v>
      </c>
      <c r="E33" s="285"/>
      <c r="F33" s="152"/>
      <c r="G33" s="178"/>
      <c r="H33" s="294"/>
      <c r="I33" s="179"/>
      <c r="J33" s="180"/>
      <c r="K33" s="294"/>
      <c r="L33" s="179"/>
      <c r="M33" s="178"/>
      <c r="N33" s="294"/>
      <c r="O33" s="179"/>
      <c r="P33" s="180"/>
      <c r="Q33" s="294"/>
      <c r="R33" s="179"/>
      <c r="S33" s="178"/>
      <c r="T33" s="49">
        <v>1</v>
      </c>
      <c r="U33" s="351">
        <v>10</v>
      </c>
      <c r="V33" s="352">
        <v>15</v>
      </c>
      <c r="W33" s="353"/>
      <c r="X33" s="354"/>
      <c r="Y33" s="176"/>
      <c r="Z33" s="170"/>
      <c r="AA33" s="169"/>
      <c r="AB33" s="168"/>
      <c r="AC33" s="378"/>
      <c r="AD33" s="378"/>
      <c r="AE33" s="375"/>
    </row>
    <row r="34" spans="1:31" s="147" customFormat="1" ht="39" customHeight="1">
      <c r="A34" s="256" t="s">
        <v>81</v>
      </c>
      <c r="B34" s="177" t="s">
        <v>117</v>
      </c>
      <c r="C34" s="162" t="s">
        <v>402</v>
      </c>
      <c r="D34" s="276" t="s">
        <v>80</v>
      </c>
      <c r="E34" s="285"/>
      <c r="F34" s="152"/>
      <c r="G34" s="178"/>
      <c r="H34" s="294"/>
      <c r="I34" s="179"/>
      <c r="J34" s="180"/>
      <c r="K34" s="294"/>
      <c r="L34" s="179"/>
      <c r="M34" s="178"/>
      <c r="N34" s="294"/>
      <c r="O34" s="179"/>
      <c r="P34" s="180"/>
      <c r="Q34" s="294"/>
      <c r="R34" s="179"/>
      <c r="S34" s="178"/>
      <c r="T34" s="294"/>
      <c r="U34" s="351"/>
      <c r="V34" s="352"/>
      <c r="W34" s="355">
        <v>2</v>
      </c>
      <c r="X34" s="354">
        <v>10</v>
      </c>
      <c r="Y34" s="176">
        <v>40</v>
      </c>
      <c r="Z34" s="170"/>
      <c r="AA34" s="169"/>
      <c r="AB34" s="168"/>
      <c r="AC34" s="379"/>
      <c r="AD34" s="379"/>
      <c r="AE34" s="376"/>
    </row>
    <row r="35" spans="1:31" s="147" customFormat="1" ht="39" customHeight="1">
      <c r="A35" s="256" t="s">
        <v>82</v>
      </c>
      <c r="B35" s="177" t="s">
        <v>117</v>
      </c>
      <c r="C35" s="162" t="s">
        <v>119</v>
      </c>
      <c r="D35" s="28" t="s">
        <v>114</v>
      </c>
      <c r="E35" s="291">
        <v>1</v>
      </c>
      <c r="F35" s="152">
        <v>15</v>
      </c>
      <c r="G35" s="178">
        <v>10</v>
      </c>
      <c r="H35" s="294"/>
      <c r="I35" s="179"/>
      <c r="J35" s="180"/>
      <c r="K35" s="294"/>
      <c r="L35" s="179"/>
      <c r="M35" s="178"/>
      <c r="N35" s="294"/>
      <c r="O35" s="179"/>
      <c r="P35" s="180"/>
      <c r="Q35" s="294"/>
      <c r="R35" s="179"/>
      <c r="S35" s="178"/>
      <c r="T35" s="294"/>
      <c r="U35" s="179"/>
      <c r="V35" s="182"/>
      <c r="W35" s="170"/>
      <c r="X35" s="169"/>
      <c r="Y35" s="176"/>
      <c r="Z35" s="170"/>
      <c r="AA35" s="169"/>
      <c r="AB35" s="168"/>
      <c r="AC35" s="377">
        <f>SUM(F35,I36)</f>
        <v>30</v>
      </c>
      <c r="AD35" s="377">
        <f>SUM(G35,J36)</f>
        <v>20</v>
      </c>
      <c r="AE35" s="374">
        <f>SUM(E35,H36)</f>
        <v>2</v>
      </c>
    </row>
    <row r="36" spans="1:31" s="147" customFormat="1" ht="39" customHeight="1">
      <c r="A36" s="256" t="s">
        <v>83</v>
      </c>
      <c r="B36" s="177" t="s">
        <v>117</v>
      </c>
      <c r="C36" s="162" t="s">
        <v>119</v>
      </c>
      <c r="D36" s="276" t="s">
        <v>82</v>
      </c>
      <c r="E36" s="285"/>
      <c r="F36" s="152"/>
      <c r="G36" s="178"/>
      <c r="H36" s="49">
        <v>1</v>
      </c>
      <c r="I36" s="179">
        <v>15</v>
      </c>
      <c r="J36" s="180">
        <v>10</v>
      </c>
      <c r="K36" s="294"/>
      <c r="L36" s="179"/>
      <c r="M36" s="178"/>
      <c r="N36" s="294"/>
      <c r="O36" s="179"/>
      <c r="P36" s="180"/>
      <c r="Q36" s="294"/>
      <c r="R36" s="179"/>
      <c r="S36" s="178"/>
      <c r="T36" s="294"/>
      <c r="U36" s="179"/>
      <c r="V36" s="182"/>
      <c r="W36" s="183"/>
      <c r="X36" s="169"/>
      <c r="Y36" s="176"/>
      <c r="Z36" s="170"/>
      <c r="AA36" s="169"/>
      <c r="AB36" s="168"/>
      <c r="AC36" s="379"/>
      <c r="AD36" s="379"/>
      <c r="AE36" s="376"/>
    </row>
    <row r="37" spans="1:31" s="147" customFormat="1" ht="39" customHeight="1">
      <c r="A37" s="256" t="s">
        <v>35</v>
      </c>
      <c r="B37" s="177" t="s">
        <v>116</v>
      </c>
      <c r="C37" s="162" t="s">
        <v>160</v>
      </c>
      <c r="D37" s="28" t="s">
        <v>114</v>
      </c>
      <c r="E37" s="285"/>
      <c r="F37" s="152"/>
      <c r="G37" s="178"/>
      <c r="H37" s="294"/>
      <c r="I37" s="179"/>
      <c r="J37" s="180"/>
      <c r="K37" s="294"/>
      <c r="L37" s="179"/>
      <c r="M37" s="178"/>
      <c r="N37" s="294"/>
      <c r="O37" s="179"/>
      <c r="P37" s="180"/>
      <c r="Q37" s="294"/>
      <c r="R37" s="179"/>
      <c r="S37" s="178"/>
      <c r="T37" s="294"/>
      <c r="U37" s="184"/>
      <c r="V37" s="185"/>
      <c r="W37" s="49">
        <v>2</v>
      </c>
      <c r="X37" s="167">
        <v>15</v>
      </c>
      <c r="Y37" s="176">
        <v>35</v>
      </c>
      <c r="Z37" s="183"/>
      <c r="AA37" s="169"/>
      <c r="AB37" s="168"/>
      <c r="AC37" s="377">
        <f>SUM(X37,X38)</f>
        <v>30</v>
      </c>
      <c r="AD37" s="377">
        <f>SUM(Y37,Y38)</f>
        <v>70</v>
      </c>
      <c r="AE37" s="374">
        <f>SUM(W37,W38)</f>
        <v>4</v>
      </c>
    </row>
    <row r="38" spans="1:31" s="147" customFormat="1" ht="39" customHeight="1">
      <c r="A38" s="257" t="s">
        <v>84</v>
      </c>
      <c r="B38" s="162" t="s">
        <v>115</v>
      </c>
      <c r="C38" s="162" t="s">
        <v>166</v>
      </c>
      <c r="D38" s="28" t="s">
        <v>114</v>
      </c>
      <c r="E38" s="272"/>
      <c r="F38" s="186"/>
      <c r="G38" s="178"/>
      <c r="H38" s="294"/>
      <c r="I38" s="179"/>
      <c r="J38" s="180"/>
      <c r="K38" s="294"/>
      <c r="L38" s="179"/>
      <c r="M38" s="178"/>
      <c r="N38" s="294"/>
      <c r="O38" s="179"/>
      <c r="P38" s="180"/>
      <c r="Q38" s="294"/>
      <c r="R38" s="179"/>
      <c r="S38" s="178"/>
      <c r="T38" s="294"/>
      <c r="U38" s="179"/>
      <c r="V38" s="180"/>
      <c r="W38" s="49">
        <v>2</v>
      </c>
      <c r="X38" s="179">
        <v>15</v>
      </c>
      <c r="Y38" s="187">
        <v>35</v>
      </c>
      <c r="Z38" s="294"/>
      <c r="AA38" s="184"/>
      <c r="AB38" s="185"/>
      <c r="AC38" s="379"/>
      <c r="AD38" s="379"/>
      <c r="AE38" s="376"/>
    </row>
    <row r="39" spans="1:31" s="147" customFormat="1" ht="39" customHeight="1">
      <c r="A39" s="257" t="s">
        <v>85</v>
      </c>
      <c r="B39" s="162" t="s">
        <v>117</v>
      </c>
      <c r="C39" s="150" t="s">
        <v>166</v>
      </c>
      <c r="D39" s="28" t="s">
        <v>84</v>
      </c>
      <c r="E39" s="285"/>
      <c r="F39" s="290"/>
      <c r="G39" s="290"/>
      <c r="H39" s="294"/>
      <c r="I39" s="290"/>
      <c r="J39" s="290"/>
      <c r="K39" s="294"/>
      <c r="L39" s="290"/>
      <c r="M39" s="290"/>
      <c r="N39" s="294"/>
      <c r="O39" s="290"/>
      <c r="P39" s="290"/>
      <c r="Q39" s="294"/>
      <c r="R39" s="290"/>
      <c r="S39" s="290"/>
      <c r="T39" s="294"/>
      <c r="U39" s="290"/>
      <c r="V39" s="286"/>
      <c r="W39" s="294"/>
      <c r="X39" s="287"/>
      <c r="Y39" s="295"/>
      <c r="Z39" s="49">
        <v>2</v>
      </c>
      <c r="AA39" s="296">
        <v>15</v>
      </c>
      <c r="AB39" s="46">
        <v>35</v>
      </c>
      <c r="AC39" s="46">
        <f>SUM(AA39)</f>
        <v>15</v>
      </c>
      <c r="AD39" s="290">
        <f>SUM(AB39)</f>
        <v>35</v>
      </c>
      <c r="AE39" s="49">
        <f>SUM(Z39)</f>
        <v>2</v>
      </c>
    </row>
    <row r="40" spans="1:31" s="147" customFormat="1" ht="39" customHeight="1">
      <c r="A40" s="257" t="s">
        <v>86</v>
      </c>
      <c r="B40" s="27" t="s">
        <v>116</v>
      </c>
      <c r="C40" s="151" t="s">
        <v>120</v>
      </c>
      <c r="D40" s="28" t="s">
        <v>114</v>
      </c>
      <c r="E40" s="291">
        <v>1</v>
      </c>
      <c r="F40" s="290">
        <v>7</v>
      </c>
      <c r="G40" s="290">
        <v>18</v>
      </c>
      <c r="H40" s="294"/>
      <c r="I40" s="290"/>
      <c r="J40" s="290"/>
      <c r="K40" s="294"/>
      <c r="L40" s="290"/>
      <c r="M40" s="290"/>
      <c r="N40" s="294"/>
      <c r="O40" s="290"/>
      <c r="P40" s="290"/>
      <c r="Q40" s="294"/>
      <c r="R40" s="290"/>
      <c r="S40" s="290"/>
      <c r="T40" s="294"/>
      <c r="U40" s="290"/>
      <c r="V40" s="290"/>
      <c r="W40" s="294"/>
      <c r="X40" s="290"/>
      <c r="Y40" s="290"/>
      <c r="Z40" s="294"/>
      <c r="AA40" s="290"/>
      <c r="AB40" s="290"/>
      <c r="AC40" s="377">
        <f>SUM(F40,I41,L42,O43,R44,U45,X46,AA47)</f>
        <v>56</v>
      </c>
      <c r="AD40" s="377">
        <f>SUM(G40,J41,M42,P43,S44,V45,Y46,AB47)</f>
        <v>144</v>
      </c>
      <c r="AE40" s="374">
        <f>SUM(E40,H41,K42,N43,Q44,T45,W46,Z47,)</f>
        <v>8</v>
      </c>
    </row>
    <row r="41" spans="1:31" s="147" customFormat="1" ht="39" customHeight="1">
      <c r="A41" s="257" t="s">
        <v>87</v>
      </c>
      <c r="B41" s="188" t="s">
        <v>116</v>
      </c>
      <c r="C41" s="188" t="s">
        <v>120</v>
      </c>
      <c r="D41" s="28" t="s">
        <v>114</v>
      </c>
      <c r="E41" s="285"/>
      <c r="F41" s="290"/>
      <c r="G41" s="290"/>
      <c r="H41" s="49">
        <v>1</v>
      </c>
      <c r="I41" s="290">
        <v>7</v>
      </c>
      <c r="J41" s="290">
        <v>18</v>
      </c>
      <c r="K41" s="294"/>
      <c r="L41" s="290"/>
      <c r="M41" s="290"/>
      <c r="N41" s="294"/>
      <c r="O41" s="290"/>
      <c r="P41" s="290"/>
      <c r="Q41" s="294"/>
      <c r="R41" s="290"/>
      <c r="S41" s="290"/>
      <c r="T41" s="294"/>
      <c r="U41" s="290"/>
      <c r="V41" s="290"/>
      <c r="W41" s="294"/>
      <c r="X41" s="290"/>
      <c r="Y41" s="290"/>
      <c r="Z41" s="294"/>
      <c r="AA41" s="290"/>
      <c r="AB41" s="290"/>
      <c r="AC41" s="378"/>
      <c r="AD41" s="378"/>
      <c r="AE41" s="375"/>
    </row>
    <row r="42" spans="1:31" s="147" customFormat="1" ht="39" customHeight="1">
      <c r="A42" s="257" t="s">
        <v>88</v>
      </c>
      <c r="B42" s="188" t="s">
        <v>116</v>
      </c>
      <c r="C42" s="188" t="s">
        <v>120</v>
      </c>
      <c r="D42" s="28" t="s">
        <v>114</v>
      </c>
      <c r="E42" s="285"/>
      <c r="F42" s="290"/>
      <c r="G42" s="290"/>
      <c r="H42" s="294"/>
      <c r="I42" s="290"/>
      <c r="J42" s="290"/>
      <c r="K42" s="49">
        <v>1</v>
      </c>
      <c r="L42" s="290">
        <v>7</v>
      </c>
      <c r="M42" s="290">
        <v>18</v>
      </c>
      <c r="N42" s="294"/>
      <c r="O42" s="290"/>
      <c r="P42" s="290"/>
      <c r="Q42" s="294"/>
      <c r="R42" s="290"/>
      <c r="S42" s="290"/>
      <c r="T42" s="294"/>
      <c r="U42" s="290"/>
      <c r="V42" s="290"/>
      <c r="W42" s="294"/>
      <c r="X42" s="290"/>
      <c r="Y42" s="290"/>
      <c r="Z42" s="294"/>
      <c r="AA42" s="290"/>
      <c r="AB42" s="290"/>
      <c r="AC42" s="378"/>
      <c r="AD42" s="378"/>
      <c r="AE42" s="375"/>
    </row>
    <row r="43" spans="1:31" s="147" customFormat="1" ht="39" customHeight="1">
      <c r="A43" s="257" t="s">
        <v>89</v>
      </c>
      <c r="B43" s="188" t="s">
        <v>116</v>
      </c>
      <c r="C43" s="188" t="s">
        <v>120</v>
      </c>
      <c r="D43" s="28" t="s">
        <v>114</v>
      </c>
      <c r="E43" s="285"/>
      <c r="F43" s="290"/>
      <c r="G43" s="290"/>
      <c r="H43" s="294"/>
      <c r="I43" s="290"/>
      <c r="J43" s="290"/>
      <c r="K43" s="294"/>
      <c r="L43" s="290"/>
      <c r="M43" s="290"/>
      <c r="N43" s="49">
        <v>1</v>
      </c>
      <c r="O43" s="290">
        <v>7</v>
      </c>
      <c r="P43" s="290">
        <v>18</v>
      </c>
      <c r="Q43" s="294"/>
      <c r="R43" s="290"/>
      <c r="S43" s="290"/>
      <c r="T43" s="294"/>
      <c r="U43" s="290"/>
      <c r="V43" s="290"/>
      <c r="W43" s="294"/>
      <c r="X43" s="290"/>
      <c r="Y43" s="290"/>
      <c r="Z43" s="294"/>
      <c r="AA43" s="290"/>
      <c r="AB43" s="290"/>
      <c r="AC43" s="378"/>
      <c r="AD43" s="378"/>
      <c r="AE43" s="375"/>
    </row>
    <row r="44" spans="1:31" s="147" customFormat="1" ht="39" customHeight="1">
      <c r="A44" s="257" t="s">
        <v>90</v>
      </c>
      <c r="B44" s="188" t="s">
        <v>116</v>
      </c>
      <c r="C44" s="188" t="s">
        <v>120</v>
      </c>
      <c r="D44" s="28" t="s">
        <v>114</v>
      </c>
      <c r="E44" s="285"/>
      <c r="F44" s="290"/>
      <c r="G44" s="290"/>
      <c r="H44" s="294"/>
      <c r="I44" s="290"/>
      <c r="J44" s="290"/>
      <c r="K44" s="294"/>
      <c r="L44" s="290"/>
      <c r="M44" s="290"/>
      <c r="N44" s="294"/>
      <c r="O44" s="290"/>
      <c r="P44" s="290"/>
      <c r="Q44" s="49">
        <v>1</v>
      </c>
      <c r="R44" s="290">
        <v>7</v>
      </c>
      <c r="S44" s="290">
        <v>18</v>
      </c>
      <c r="T44" s="294"/>
      <c r="U44" s="290"/>
      <c r="V44" s="290"/>
      <c r="W44" s="294"/>
      <c r="X44" s="290"/>
      <c r="Y44" s="290"/>
      <c r="Z44" s="294"/>
      <c r="AA44" s="290"/>
      <c r="AB44" s="290"/>
      <c r="AC44" s="378"/>
      <c r="AD44" s="378"/>
      <c r="AE44" s="375"/>
    </row>
    <row r="45" spans="1:31" s="147" customFormat="1" ht="39" customHeight="1">
      <c r="A45" s="257" t="s">
        <v>91</v>
      </c>
      <c r="B45" s="188" t="s">
        <v>116</v>
      </c>
      <c r="C45" s="188" t="s">
        <v>120</v>
      </c>
      <c r="D45" s="28" t="s">
        <v>114</v>
      </c>
      <c r="E45" s="285"/>
      <c r="F45" s="290"/>
      <c r="G45" s="290"/>
      <c r="H45" s="294"/>
      <c r="I45" s="290"/>
      <c r="J45" s="290"/>
      <c r="K45" s="294"/>
      <c r="L45" s="290"/>
      <c r="M45" s="290"/>
      <c r="N45" s="294"/>
      <c r="O45" s="290"/>
      <c r="P45" s="290"/>
      <c r="Q45" s="294"/>
      <c r="R45" s="290"/>
      <c r="S45" s="290"/>
      <c r="T45" s="49">
        <v>1</v>
      </c>
      <c r="U45" s="290">
        <v>7</v>
      </c>
      <c r="V45" s="290">
        <v>18</v>
      </c>
      <c r="W45" s="294"/>
      <c r="X45" s="290"/>
      <c r="Y45" s="290"/>
      <c r="Z45" s="294"/>
      <c r="AA45" s="290"/>
      <c r="AB45" s="290"/>
      <c r="AC45" s="378"/>
      <c r="AD45" s="378"/>
      <c r="AE45" s="375"/>
    </row>
    <row r="46" spans="1:31" s="147" customFormat="1" ht="39" customHeight="1">
      <c r="A46" s="257" t="s">
        <v>92</v>
      </c>
      <c r="B46" s="188" t="s">
        <v>116</v>
      </c>
      <c r="C46" s="188" t="s">
        <v>120</v>
      </c>
      <c r="D46" s="28" t="s">
        <v>114</v>
      </c>
      <c r="E46" s="285"/>
      <c r="F46" s="290"/>
      <c r="G46" s="290"/>
      <c r="H46" s="294"/>
      <c r="I46" s="290"/>
      <c r="J46" s="290"/>
      <c r="K46" s="294"/>
      <c r="L46" s="290"/>
      <c r="M46" s="290"/>
      <c r="N46" s="294"/>
      <c r="O46" s="290"/>
      <c r="P46" s="290"/>
      <c r="Q46" s="294"/>
      <c r="R46" s="290"/>
      <c r="S46" s="290"/>
      <c r="T46" s="294"/>
      <c r="U46" s="290"/>
      <c r="V46" s="290"/>
      <c r="W46" s="49">
        <v>1</v>
      </c>
      <c r="X46" s="290">
        <v>7</v>
      </c>
      <c r="Y46" s="290">
        <v>18</v>
      </c>
      <c r="Z46" s="294"/>
      <c r="AA46" s="290"/>
      <c r="AB46" s="290"/>
      <c r="AC46" s="378"/>
      <c r="AD46" s="378"/>
      <c r="AE46" s="375"/>
    </row>
    <row r="47" spans="1:31" s="147" customFormat="1" ht="39" customHeight="1">
      <c r="A47" s="257" t="s">
        <v>93</v>
      </c>
      <c r="B47" s="188" t="s">
        <v>116</v>
      </c>
      <c r="C47" s="188" t="s">
        <v>120</v>
      </c>
      <c r="D47" s="28" t="s">
        <v>114</v>
      </c>
      <c r="E47" s="285"/>
      <c r="F47" s="290"/>
      <c r="G47" s="290"/>
      <c r="H47" s="294"/>
      <c r="I47" s="290"/>
      <c r="J47" s="290"/>
      <c r="K47" s="294"/>
      <c r="L47" s="290"/>
      <c r="M47" s="290"/>
      <c r="N47" s="294"/>
      <c r="O47" s="290"/>
      <c r="P47" s="290"/>
      <c r="Q47" s="294"/>
      <c r="R47" s="290"/>
      <c r="S47" s="290"/>
      <c r="T47" s="294"/>
      <c r="U47" s="290"/>
      <c r="V47" s="290"/>
      <c r="W47" s="294"/>
      <c r="X47" s="290"/>
      <c r="Y47" s="290"/>
      <c r="Z47" s="49">
        <v>1</v>
      </c>
      <c r="AA47" s="46">
        <v>7</v>
      </c>
      <c r="AB47" s="46">
        <v>18</v>
      </c>
      <c r="AC47" s="379"/>
      <c r="AD47" s="379"/>
      <c r="AE47" s="376"/>
    </row>
    <row r="48" spans="1:31" s="147" customFormat="1" ht="39" customHeight="1">
      <c r="A48" s="533" t="s">
        <v>47</v>
      </c>
      <c r="B48" s="534"/>
      <c r="C48" s="534"/>
      <c r="D48" s="534"/>
      <c r="E48" s="455">
        <f>SUM(AE49:AE69)</f>
        <v>45</v>
      </c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/>
      <c r="Z48" s="456"/>
      <c r="AA48" s="456"/>
      <c r="AB48" s="456"/>
      <c r="AC48" s="456"/>
      <c r="AD48" s="456"/>
      <c r="AE48" s="473"/>
    </row>
    <row r="49" spans="1:31" s="147" customFormat="1" ht="39" customHeight="1">
      <c r="A49" s="258" t="s">
        <v>97</v>
      </c>
      <c r="B49" s="28" t="s">
        <v>116</v>
      </c>
      <c r="C49" s="270" t="s">
        <v>119</v>
      </c>
      <c r="D49" s="28" t="s">
        <v>114</v>
      </c>
      <c r="E49" s="291">
        <v>2</v>
      </c>
      <c r="F49" s="46">
        <v>30</v>
      </c>
      <c r="G49" s="46">
        <v>20</v>
      </c>
      <c r="H49" s="294"/>
      <c r="I49" s="46"/>
      <c r="J49" s="46"/>
      <c r="K49" s="294"/>
      <c r="L49" s="46"/>
      <c r="M49" s="46"/>
      <c r="N49" s="294"/>
      <c r="O49" s="290"/>
      <c r="P49" s="290"/>
      <c r="Q49" s="294"/>
      <c r="R49" s="290"/>
      <c r="S49" s="290"/>
      <c r="T49" s="294"/>
      <c r="U49" s="290"/>
      <c r="V49" s="290"/>
      <c r="W49" s="294"/>
      <c r="X49" s="290"/>
      <c r="Y49" s="290"/>
      <c r="Z49" s="294"/>
      <c r="AA49" s="290"/>
      <c r="AB49" s="290"/>
      <c r="AC49" s="377">
        <f>SUM(G49,J50,M51)</f>
        <v>60</v>
      </c>
      <c r="AD49" s="464">
        <f>SUM(F49,I50,L51)</f>
        <v>90</v>
      </c>
      <c r="AE49" s="374">
        <f>SUM(E49,H50,K51)</f>
        <v>6</v>
      </c>
    </row>
    <row r="50" spans="1:31" s="147" customFormat="1" ht="39" customHeight="1">
      <c r="A50" s="258" t="s">
        <v>98</v>
      </c>
      <c r="B50" s="28" t="s">
        <v>116</v>
      </c>
      <c r="C50" s="270" t="s">
        <v>119</v>
      </c>
      <c r="D50" s="28" t="s">
        <v>97</v>
      </c>
      <c r="E50" s="285"/>
      <c r="F50" s="46"/>
      <c r="G50" s="46"/>
      <c r="H50" s="49">
        <v>2</v>
      </c>
      <c r="I50" s="46">
        <v>30</v>
      </c>
      <c r="J50" s="46">
        <v>20</v>
      </c>
      <c r="K50" s="294"/>
      <c r="L50" s="46"/>
      <c r="M50" s="46"/>
      <c r="N50" s="294"/>
      <c r="O50" s="290"/>
      <c r="P50" s="290"/>
      <c r="Q50" s="294"/>
      <c r="R50" s="290"/>
      <c r="S50" s="290"/>
      <c r="T50" s="294"/>
      <c r="U50" s="290"/>
      <c r="V50" s="290"/>
      <c r="W50" s="294"/>
      <c r="X50" s="290"/>
      <c r="Y50" s="290"/>
      <c r="Z50" s="294"/>
      <c r="AA50" s="290"/>
      <c r="AB50" s="290"/>
      <c r="AC50" s="378"/>
      <c r="AD50" s="506"/>
      <c r="AE50" s="375"/>
    </row>
    <row r="51" spans="1:31" s="147" customFormat="1" ht="39" customHeight="1">
      <c r="A51" s="258" t="s">
        <v>99</v>
      </c>
      <c r="B51" s="28" t="s">
        <v>116</v>
      </c>
      <c r="C51" s="270" t="s">
        <v>119</v>
      </c>
      <c r="D51" s="28" t="s">
        <v>98</v>
      </c>
      <c r="E51" s="285"/>
      <c r="F51" s="46"/>
      <c r="G51" s="46"/>
      <c r="H51" s="294"/>
      <c r="I51" s="46"/>
      <c r="J51" s="46"/>
      <c r="K51" s="49">
        <v>2</v>
      </c>
      <c r="L51" s="46">
        <v>30</v>
      </c>
      <c r="M51" s="46">
        <v>20</v>
      </c>
      <c r="N51" s="294"/>
      <c r="O51" s="290"/>
      <c r="P51" s="290"/>
      <c r="Q51" s="294"/>
      <c r="R51" s="290"/>
      <c r="S51" s="290"/>
      <c r="T51" s="294"/>
      <c r="U51" s="290"/>
      <c r="V51" s="290"/>
      <c r="W51" s="294"/>
      <c r="X51" s="290"/>
      <c r="Y51" s="290"/>
      <c r="Z51" s="294"/>
      <c r="AA51" s="290"/>
      <c r="AB51" s="290"/>
      <c r="AC51" s="379"/>
      <c r="AD51" s="465"/>
      <c r="AE51" s="376"/>
    </row>
    <row r="52" spans="1:31" s="147" customFormat="1" ht="39" customHeight="1">
      <c r="A52" s="257" t="s">
        <v>100</v>
      </c>
      <c r="B52" s="28" t="s">
        <v>116</v>
      </c>
      <c r="C52" s="270" t="s">
        <v>119</v>
      </c>
      <c r="D52" s="28" t="s">
        <v>114</v>
      </c>
      <c r="E52" s="291">
        <v>3</v>
      </c>
      <c r="F52" s="46">
        <v>30</v>
      </c>
      <c r="G52" s="46">
        <v>45</v>
      </c>
      <c r="H52" s="294"/>
      <c r="I52" s="46"/>
      <c r="J52" s="46"/>
      <c r="K52" s="294"/>
      <c r="L52" s="46"/>
      <c r="M52" s="46"/>
      <c r="N52" s="294"/>
      <c r="O52" s="290"/>
      <c r="P52" s="290"/>
      <c r="Q52" s="294"/>
      <c r="R52" s="290"/>
      <c r="S52" s="290"/>
      <c r="T52" s="294"/>
      <c r="U52" s="290"/>
      <c r="V52" s="290"/>
      <c r="W52" s="294"/>
      <c r="X52" s="290"/>
      <c r="Y52" s="290"/>
      <c r="Z52" s="294"/>
      <c r="AA52" s="290"/>
      <c r="AB52" s="290"/>
      <c r="AC52" s="377">
        <f>SUM(F52,I53,L54,O55)</f>
        <v>120</v>
      </c>
      <c r="AD52" s="464">
        <f>SUM(G52,J53,M54,P55)</f>
        <v>180</v>
      </c>
      <c r="AE52" s="374">
        <f>SUM(E52,H53,K54,N55)</f>
        <v>12</v>
      </c>
    </row>
    <row r="53" spans="1:31" s="147" customFormat="1" ht="39" customHeight="1">
      <c r="A53" s="257" t="s">
        <v>101</v>
      </c>
      <c r="B53" s="28" t="s">
        <v>116</v>
      </c>
      <c r="C53" s="270" t="s">
        <v>119</v>
      </c>
      <c r="D53" s="23" t="s">
        <v>100</v>
      </c>
      <c r="E53" s="285"/>
      <c r="F53" s="46"/>
      <c r="G53" s="46"/>
      <c r="H53" s="49">
        <v>3</v>
      </c>
      <c r="I53" s="46">
        <v>30</v>
      </c>
      <c r="J53" s="46">
        <v>45</v>
      </c>
      <c r="K53" s="294"/>
      <c r="L53" s="46"/>
      <c r="M53" s="46"/>
      <c r="N53" s="294"/>
      <c r="O53" s="290"/>
      <c r="P53" s="290"/>
      <c r="Q53" s="294"/>
      <c r="R53" s="290"/>
      <c r="S53" s="290"/>
      <c r="T53" s="294"/>
      <c r="U53" s="290"/>
      <c r="V53" s="290"/>
      <c r="W53" s="294"/>
      <c r="X53" s="290"/>
      <c r="Y53" s="290"/>
      <c r="Z53" s="294"/>
      <c r="AA53" s="290"/>
      <c r="AB53" s="290"/>
      <c r="AC53" s="378"/>
      <c r="AD53" s="506"/>
      <c r="AE53" s="375"/>
    </row>
    <row r="54" spans="1:31" s="147" customFormat="1" ht="39" customHeight="1">
      <c r="A54" s="257" t="s">
        <v>102</v>
      </c>
      <c r="B54" s="28" t="s">
        <v>116</v>
      </c>
      <c r="C54" s="270" t="s">
        <v>119</v>
      </c>
      <c r="D54" s="23" t="s">
        <v>101</v>
      </c>
      <c r="E54" s="285"/>
      <c r="F54" s="46"/>
      <c r="G54" s="46"/>
      <c r="H54" s="294"/>
      <c r="I54" s="46"/>
      <c r="J54" s="46"/>
      <c r="K54" s="49">
        <v>3</v>
      </c>
      <c r="L54" s="46">
        <v>30</v>
      </c>
      <c r="M54" s="46">
        <v>45</v>
      </c>
      <c r="N54" s="294"/>
      <c r="O54" s="290"/>
      <c r="P54" s="290"/>
      <c r="Q54" s="294"/>
      <c r="R54" s="290"/>
      <c r="S54" s="290"/>
      <c r="T54" s="294"/>
      <c r="U54" s="290"/>
      <c r="V54" s="290"/>
      <c r="W54" s="294"/>
      <c r="X54" s="290"/>
      <c r="Y54" s="290"/>
      <c r="Z54" s="294"/>
      <c r="AA54" s="290"/>
      <c r="AB54" s="290"/>
      <c r="AC54" s="378"/>
      <c r="AD54" s="506"/>
      <c r="AE54" s="375"/>
    </row>
    <row r="55" spans="1:31" s="147" customFormat="1" ht="39" customHeight="1">
      <c r="A55" s="257" t="s">
        <v>103</v>
      </c>
      <c r="B55" s="28" t="s">
        <v>116</v>
      </c>
      <c r="C55" s="270" t="s">
        <v>119</v>
      </c>
      <c r="D55" s="23" t="s">
        <v>102</v>
      </c>
      <c r="E55" s="285"/>
      <c r="F55" s="46"/>
      <c r="G55" s="46"/>
      <c r="H55" s="294"/>
      <c r="I55" s="46"/>
      <c r="J55" s="46"/>
      <c r="K55" s="294"/>
      <c r="L55" s="46"/>
      <c r="M55" s="46"/>
      <c r="N55" s="49">
        <v>3</v>
      </c>
      <c r="O55" s="290">
        <v>30</v>
      </c>
      <c r="P55" s="290">
        <v>45</v>
      </c>
      <c r="Q55" s="294"/>
      <c r="R55" s="290"/>
      <c r="S55" s="290"/>
      <c r="T55" s="294"/>
      <c r="U55" s="290"/>
      <c r="V55" s="290"/>
      <c r="W55" s="294"/>
      <c r="X55" s="290"/>
      <c r="Y55" s="290"/>
      <c r="Z55" s="294"/>
      <c r="AA55" s="290"/>
      <c r="AB55" s="290"/>
      <c r="AC55" s="379"/>
      <c r="AD55" s="465"/>
      <c r="AE55" s="376"/>
    </row>
    <row r="56" spans="1:31" s="147" customFormat="1" ht="39" customHeight="1">
      <c r="A56" s="258" t="s">
        <v>107</v>
      </c>
      <c r="B56" s="28" t="s">
        <v>116</v>
      </c>
      <c r="C56" s="270" t="s">
        <v>119</v>
      </c>
      <c r="D56" s="23" t="s">
        <v>114</v>
      </c>
      <c r="E56" s="291">
        <v>2</v>
      </c>
      <c r="F56" s="46">
        <v>30</v>
      </c>
      <c r="G56" s="46">
        <v>20</v>
      </c>
      <c r="H56" s="294"/>
      <c r="I56" s="46"/>
      <c r="J56" s="46"/>
      <c r="K56" s="294"/>
      <c r="L56" s="46"/>
      <c r="M56" s="46"/>
      <c r="N56" s="294"/>
      <c r="O56" s="46"/>
      <c r="P56" s="46"/>
      <c r="Q56" s="294"/>
      <c r="R56" s="290"/>
      <c r="S56" s="290"/>
      <c r="T56" s="294"/>
      <c r="U56" s="290"/>
      <c r="V56" s="290"/>
      <c r="W56" s="294"/>
      <c r="X56" s="290"/>
      <c r="Y56" s="290"/>
      <c r="Z56" s="294"/>
      <c r="AA56" s="290"/>
      <c r="AB56" s="290"/>
      <c r="AC56" s="386">
        <f>SUM( F56,I57,L58,O59)</f>
        <v>120</v>
      </c>
      <c r="AD56" s="386">
        <f>SUM(G56,J57,M58,P59)</f>
        <v>80</v>
      </c>
      <c r="AE56" s="374">
        <f>SUM(E56,H57,,K58,N59)</f>
        <v>8</v>
      </c>
    </row>
    <row r="57" spans="1:31" s="147" customFormat="1" ht="39" customHeight="1">
      <c r="A57" s="258" t="s">
        <v>106</v>
      </c>
      <c r="B57" s="28" t="s">
        <v>116</v>
      </c>
      <c r="C57" s="270" t="s">
        <v>119</v>
      </c>
      <c r="D57" s="23" t="s">
        <v>114</v>
      </c>
      <c r="E57" s="285"/>
      <c r="F57" s="46"/>
      <c r="G57" s="46"/>
      <c r="H57" s="49">
        <v>2</v>
      </c>
      <c r="I57" s="46">
        <v>30</v>
      </c>
      <c r="J57" s="46">
        <v>20</v>
      </c>
      <c r="K57" s="294"/>
      <c r="L57" s="46"/>
      <c r="M57" s="46"/>
      <c r="N57" s="294"/>
      <c r="O57" s="46"/>
      <c r="P57" s="46"/>
      <c r="Q57" s="294"/>
      <c r="R57" s="290"/>
      <c r="S57" s="290"/>
      <c r="T57" s="294"/>
      <c r="U57" s="290"/>
      <c r="V57" s="290"/>
      <c r="W57" s="294"/>
      <c r="X57" s="290"/>
      <c r="Y57" s="290"/>
      <c r="Z57" s="294"/>
      <c r="AA57" s="290"/>
      <c r="AB57" s="290"/>
      <c r="AC57" s="390"/>
      <c r="AD57" s="390"/>
      <c r="AE57" s="375"/>
    </row>
    <row r="58" spans="1:31" s="147" customFormat="1" ht="39" customHeight="1">
      <c r="A58" s="258" t="s">
        <v>105</v>
      </c>
      <c r="B58" s="28" t="s">
        <v>116</v>
      </c>
      <c r="C58" s="270" t="s">
        <v>119</v>
      </c>
      <c r="D58" s="23" t="s">
        <v>114</v>
      </c>
      <c r="E58" s="285"/>
      <c r="F58" s="46"/>
      <c r="G58" s="46"/>
      <c r="H58" s="294"/>
      <c r="I58" s="46"/>
      <c r="J58" s="46"/>
      <c r="K58" s="49">
        <v>2</v>
      </c>
      <c r="L58" s="46">
        <v>30</v>
      </c>
      <c r="M58" s="46">
        <v>20</v>
      </c>
      <c r="N58" s="294"/>
      <c r="O58" s="46"/>
      <c r="P58" s="46"/>
      <c r="Q58" s="294"/>
      <c r="R58" s="290"/>
      <c r="S58" s="290"/>
      <c r="T58" s="294"/>
      <c r="U58" s="290"/>
      <c r="V58" s="290"/>
      <c r="W58" s="294"/>
      <c r="X58" s="290"/>
      <c r="Y58" s="290"/>
      <c r="Z58" s="294"/>
      <c r="AA58" s="290"/>
      <c r="AB58" s="290"/>
      <c r="AC58" s="390"/>
      <c r="AD58" s="390"/>
      <c r="AE58" s="375"/>
    </row>
    <row r="59" spans="1:31" s="147" customFormat="1" ht="39" customHeight="1">
      <c r="A59" s="258" t="s">
        <v>104</v>
      </c>
      <c r="B59" s="28" t="s">
        <v>116</v>
      </c>
      <c r="C59" s="270" t="s">
        <v>119</v>
      </c>
      <c r="D59" s="23" t="s">
        <v>114</v>
      </c>
      <c r="E59" s="285"/>
      <c r="F59" s="46"/>
      <c r="G59" s="46"/>
      <c r="H59" s="294"/>
      <c r="I59" s="46"/>
      <c r="J59" s="46"/>
      <c r="K59" s="294"/>
      <c r="L59" s="46"/>
      <c r="M59" s="46"/>
      <c r="N59" s="49">
        <v>2</v>
      </c>
      <c r="O59" s="46">
        <v>30</v>
      </c>
      <c r="P59" s="46">
        <v>20</v>
      </c>
      <c r="Q59" s="294"/>
      <c r="R59" s="290"/>
      <c r="S59" s="290"/>
      <c r="T59" s="294"/>
      <c r="U59" s="290"/>
      <c r="V59" s="290"/>
      <c r="W59" s="294"/>
      <c r="X59" s="290"/>
      <c r="Y59" s="290"/>
      <c r="Z59" s="294"/>
      <c r="AA59" s="290"/>
      <c r="AB59" s="290"/>
      <c r="AC59" s="387"/>
      <c r="AD59" s="387"/>
      <c r="AE59" s="376"/>
    </row>
    <row r="60" spans="1:31" s="147" customFormat="1" ht="39" customHeight="1">
      <c r="A60" s="258" t="s">
        <v>108</v>
      </c>
      <c r="B60" s="28" t="s">
        <v>116</v>
      </c>
      <c r="C60" s="270" t="s">
        <v>158</v>
      </c>
      <c r="D60" s="23" t="s">
        <v>114</v>
      </c>
      <c r="E60" s="285"/>
      <c r="F60" s="46"/>
      <c r="G60" s="47"/>
      <c r="H60" s="294"/>
      <c r="I60" s="46"/>
      <c r="J60" s="46"/>
      <c r="K60" s="49">
        <v>2</v>
      </c>
      <c r="L60" s="46">
        <v>30</v>
      </c>
      <c r="M60" s="46">
        <v>20</v>
      </c>
      <c r="N60" s="294"/>
      <c r="O60" s="290"/>
      <c r="P60" s="290"/>
      <c r="Q60" s="294"/>
      <c r="R60" s="290"/>
      <c r="S60" s="290"/>
      <c r="T60" s="294"/>
      <c r="U60" s="290"/>
      <c r="V60" s="290"/>
      <c r="W60" s="294"/>
      <c r="X60" s="290"/>
      <c r="Y60" s="290"/>
      <c r="Z60" s="294"/>
      <c r="AA60" s="290"/>
      <c r="AB60" s="290"/>
      <c r="AC60" s="464">
        <f>SUM(L60,O61)</f>
        <v>60</v>
      </c>
      <c r="AD60" s="464">
        <f>SUM(M60,P61)</f>
        <v>40</v>
      </c>
      <c r="AE60" s="374">
        <f>SUM(K60,N61)</f>
        <v>4</v>
      </c>
    </row>
    <row r="61" spans="1:31" s="147" customFormat="1" ht="39" customHeight="1">
      <c r="A61" s="258" t="s">
        <v>109</v>
      </c>
      <c r="B61" s="28" t="s">
        <v>116</v>
      </c>
      <c r="C61" s="270" t="s">
        <v>157</v>
      </c>
      <c r="D61" s="23" t="s">
        <v>114</v>
      </c>
      <c r="E61" s="285"/>
      <c r="F61" s="46"/>
      <c r="G61" s="46"/>
      <c r="H61" s="294"/>
      <c r="I61" s="46"/>
      <c r="J61" s="46"/>
      <c r="K61" s="294"/>
      <c r="L61" s="46"/>
      <c r="M61" s="46"/>
      <c r="N61" s="49">
        <v>2</v>
      </c>
      <c r="O61" s="290">
        <v>30</v>
      </c>
      <c r="P61" s="290">
        <v>20</v>
      </c>
      <c r="Q61" s="294"/>
      <c r="R61" s="290"/>
      <c r="S61" s="290"/>
      <c r="T61" s="294"/>
      <c r="U61" s="290"/>
      <c r="V61" s="290"/>
      <c r="W61" s="294"/>
      <c r="X61" s="290"/>
      <c r="Y61" s="290"/>
      <c r="Z61" s="294"/>
      <c r="AA61" s="290"/>
      <c r="AB61" s="290"/>
      <c r="AC61" s="465"/>
      <c r="AD61" s="465"/>
      <c r="AE61" s="376"/>
    </row>
    <row r="62" spans="1:31" s="147" customFormat="1" ht="39" customHeight="1">
      <c r="A62" s="257" t="s">
        <v>110</v>
      </c>
      <c r="B62" s="28" t="s">
        <v>116</v>
      </c>
      <c r="C62" s="270" t="s">
        <v>159</v>
      </c>
      <c r="D62" s="23" t="s">
        <v>114</v>
      </c>
      <c r="E62" s="285"/>
      <c r="F62" s="290"/>
      <c r="G62" s="290"/>
      <c r="H62" s="294"/>
      <c r="I62" s="290"/>
      <c r="J62" s="290"/>
      <c r="K62" s="294"/>
      <c r="L62" s="46"/>
      <c r="M62" s="46"/>
      <c r="N62" s="294"/>
      <c r="O62" s="46"/>
      <c r="P62" s="46"/>
      <c r="Q62" s="49">
        <v>2</v>
      </c>
      <c r="R62" s="290">
        <v>15</v>
      </c>
      <c r="S62" s="290">
        <v>35</v>
      </c>
      <c r="T62" s="294"/>
      <c r="U62" s="290"/>
      <c r="V62" s="290"/>
      <c r="W62" s="294"/>
      <c r="X62" s="290"/>
      <c r="Y62" s="290"/>
      <c r="Z62" s="294"/>
      <c r="AA62" s="290"/>
      <c r="AB62" s="290"/>
      <c r="AC62" s="246">
        <f>SUM(R62)</f>
        <v>15</v>
      </c>
      <c r="AD62" s="246">
        <f>SUM(S62)</f>
        <v>35</v>
      </c>
      <c r="AE62" s="49">
        <f>SUM(Q62)</f>
        <v>2</v>
      </c>
    </row>
    <row r="63" spans="1:31" s="147" customFormat="1" ht="39" customHeight="1">
      <c r="A63" s="257" t="s">
        <v>196</v>
      </c>
      <c r="B63" s="28" t="s">
        <v>116</v>
      </c>
      <c r="C63" s="270" t="s">
        <v>160</v>
      </c>
      <c r="D63" s="23" t="s">
        <v>114</v>
      </c>
      <c r="E63" s="285"/>
      <c r="F63" s="290"/>
      <c r="G63" s="290"/>
      <c r="H63" s="294"/>
      <c r="I63" s="290"/>
      <c r="J63" s="290"/>
      <c r="K63" s="294"/>
      <c r="L63" s="290"/>
      <c r="M63" s="290"/>
      <c r="N63" s="49">
        <v>1</v>
      </c>
      <c r="O63" s="290">
        <v>15</v>
      </c>
      <c r="P63" s="290">
        <v>10</v>
      </c>
      <c r="Q63" s="294"/>
      <c r="R63" s="45"/>
      <c r="S63" s="290"/>
      <c r="T63" s="294"/>
      <c r="U63" s="290"/>
      <c r="V63" s="290"/>
      <c r="W63" s="294"/>
      <c r="X63" s="290"/>
      <c r="Y63" s="290"/>
      <c r="Z63" s="294"/>
      <c r="AA63" s="290"/>
      <c r="AB63" s="290"/>
      <c r="AC63" s="377">
        <f>SUM(O63,R64)</f>
        <v>30</v>
      </c>
      <c r="AD63" s="464">
        <f>SUM(P63,S64)</f>
        <v>70</v>
      </c>
      <c r="AE63" s="374">
        <f>SUM(N63,Q64)</f>
        <v>4</v>
      </c>
    </row>
    <row r="64" spans="1:31" s="147" customFormat="1" ht="39" customHeight="1">
      <c r="A64" s="257" t="s">
        <v>197</v>
      </c>
      <c r="B64" s="28" t="s">
        <v>116</v>
      </c>
      <c r="C64" s="270" t="s">
        <v>160</v>
      </c>
      <c r="D64" s="37" t="s">
        <v>196</v>
      </c>
      <c r="E64" s="285"/>
      <c r="F64" s="290"/>
      <c r="G64" s="290"/>
      <c r="H64" s="294"/>
      <c r="I64" s="290"/>
      <c r="J64" s="290"/>
      <c r="K64" s="294"/>
      <c r="L64" s="290"/>
      <c r="M64" s="290"/>
      <c r="N64" s="294"/>
      <c r="O64" s="290"/>
      <c r="P64" s="290"/>
      <c r="Q64" s="49">
        <v>3</v>
      </c>
      <c r="R64" s="290">
        <v>15</v>
      </c>
      <c r="S64" s="290">
        <v>60</v>
      </c>
      <c r="T64" s="294"/>
      <c r="U64" s="290"/>
      <c r="V64" s="290"/>
      <c r="W64" s="294"/>
      <c r="X64" s="290"/>
      <c r="Y64" s="290"/>
      <c r="Z64" s="294"/>
      <c r="AA64" s="290"/>
      <c r="AB64" s="290"/>
      <c r="AC64" s="379"/>
      <c r="AD64" s="465"/>
      <c r="AE64" s="376"/>
    </row>
    <row r="65" spans="1:572" s="147" customFormat="1" ht="39" customHeight="1">
      <c r="A65" s="259" t="s">
        <v>36</v>
      </c>
      <c r="B65" s="28" t="s">
        <v>116</v>
      </c>
      <c r="C65" s="270" t="s">
        <v>119</v>
      </c>
      <c r="D65" s="23" t="s">
        <v>114</v>
      </c>
      <c r="E65" s="285"/>
      <c r="F65" s="290"/>
      <c r="G65" s="290"/>
      <c r="H65" s="294"/>
      <c r="I65" s="290"/>
      <c r="J65" s="290"/>
      <c r="K65" s="294"/>
      <c r="L65" s="290"/>
      <c r="M65" s="290"/>
      <c r="N65" s="294"/>
      <c r="O65" s="290"/>
      <c r="P65" s="290"/>
      <c r="Q65" s="49">
        <v>2</v>
      </c>
      <c r="R65" s="290">
        <v>30</v>
      </c>
      <c r="S65" s="290">
        <v>20</v>
      </c>
      <c r="T65" s="294"/>
      <c r="U65" s="290"/>
      <c r="V65" s="290"/>
      <c r="W65" s="294"/>
      <c r="X65" s="290"/>
      <c r="Y65" s="290"/>
      <c r="Z65" s="294"/>
      <c r="AA65" s="290"/>
      <c r="AB65" s="290"/>
      <c r="AC65" s="290">
        <f>SUM(R65)</f>
        <v>30</v>
      </c>
      <c r="AD65" s="246">
        <f>SUM(S65)</f>
        <v>20</v>
      </c>
      <c r="AE65" s="49">
        <f>SUM(Q65)</f>
        <v>2</v>
      </c>
    </row>
    <row r="66" spans="1:572" s="147" customFormat="1" ht="39" customHeight="1">
      <c r="A66" s="259" t="s">
        <v>11</v>
      </c>
      <c r="B66" s="28" t="s">
        <v>117</v>
      </c>
      <c r="C66" s="270" t="s">
        <v>119</v>
      </c>
      <c r="D66" s="23" t="s">
        <v>114</v>
      </c>
      <c r="E66" s="285"/>
      <c r="F66" s="290"/>
      <c r="G66" s="290"/>
      <c r="H66" s="294"/>
      <c r="I66" s="290"/>
      <c r="J66" s="290"/>
      <c r="K66" s="294"/>
      <c r="L66" s="290"/>
      <c r="M66" s="290"/>
      <c r="N66" s="294"/>
      <c r="O66" s="290"/>
      <c r="P66" s="290"/>
      <c r="Q66" s="294"/>
      <c r="R66" s="46"/>
      <c r="S66" s="46"/>
      <c r="T66" s="49">
        <v>2</v>
      </c>
      <c r="U66" s="46">
        <v>15</v>
      </c>
      <c r="V66" s="46">
        <v>35</v>
      </c>
      <c r="W66" s="294"/>
      <c r="X66" s="290"/>
      <c r="Y66" s="290"/>
      <c r="Z66" s="294"/>
      <c r="AA66" s="290"/>
      <c r="AB66" s="290"/>
      <c r="AC66" s="290">
        <f>SUM(U66)</f>
        <v>15</v>
      </c>
      <c r="AD66" s="246">
        <f>SUM(V66)</f>
        <v>35</v>
      </c>
      <c r="AE66" s="49">
        <f>SUM(T66)</f>
        <v>2</v>
      </c>
    </row>
    <row r="67" spans="1:572" s="147" customFormat="1" ht="39" customHeight="1">
      <c r="A67" s="257" t="s">
        <v>10</v>
      </c>
      <c r="B67" s="28" t="s">
        <v>116</v>
      </c>
      <c r="C67" s="270" t="s">
        <v>161</v>
      </c>
      <c r="D67" s="23" t="s">
        <v>114</v>
      </c>
      <c r="E67" s="285"/>
      <c r="F67" s="290"/>
      <c r="G67" s="290"/>
      <c r="H67" s="294"/>
      <c r="I67" s="290"/>
      <c r="J67" s="290"/>
      <c r="K67" s="294"/>
      <c r="L67" s="290"/>
      <c r="M67" s="290"/>
      <c r="N67" s="294"/>
      <c r="O67" s="290"/>
      <c r="P67" s="290"/>
      <c r="Q67" s="49">
        <v>1</v>
      </c>
      <c r="R67" s="290">
        <v>15</v>
      </c>
      <c r="S67" s="290">
        <v>10</v>
      </c>
      <c r="T67" s="294"/>
      <c r="U67" s="290"/>
      <c r="V67" s="290"/>
      <c r="W67" s="294"/>
      <c r="X67" s="290"/>
      <c r="Y67" s="290"/>
      <c r="Z67" s="294"/>
      <c r="AA67" s="290"/>
      <c r="AB67" s="290"/>
      <c r="AC67" s="290">
        <f>SUM(R67)</f>
        <v>15</v>
      </c>
      <c r="AD67" s="246">
        <f>SUM(S67)</f>
        <v>10</v>
      </c>
      <c r="AE67" s="49">
        <f>SUM(Q67)</f>
        <v>1</v>
      </c>
    </row>
    <row r="68" spans="1:572" s="147" customFormat="1" ht="39" customHeight="1">
      <c r="A68" s="259" t="s">
        <v>37</v>
      </c>
      <c r="B68" s="28" t="s">
        <v>117</v>
      </c>
      <c r="C68" s="270" t="s">
        <v>119</v>
      </c>
      <c r="D68" s="23" t="s">
        <v>114</v>
      </c>
      <c r="E68" s="285"/>
      <c r="F68" s="290"/>
      <c r="G68" s="290"/>
      <c r="H68" s="294"/>
      <c r="I68" s="290"/>
      <c r="J68" s="290"/>
      <c r="K68" s="294"/>
      <c r="L68" s="290"/>
      <c r="M68" s="290"/>
      <c r="N68" s="294"/>
      <c r="O68" s="290"/>
      <c r="P68" s="290"/>
      <c r="Q68" s="294"/>
      <c r="R68" s="290"/>
      <c r="S68" s="290"/>
      <c r="T68" s="49">
        <v>2</v>
      </c>
      <c r="U68" s="46">
        <v>15</v>
      </c>
      <c r="V68" s="46">
        <v>35</v>
      </c>
      <c r="W68" s="294"/>
      <c r="X68" s="290"/>
      <c r="Y68" s="290"/>
      <c r="Z68" s="294"/>
      <c r="AA68" s="290"/>
      <c r="AB68" s="290"/>
      <c r="AC68" s="290">
        <f>SUM(U68)</f>
        <v>15</v>
      </c>
      <c r="AD68" s="246">
        <f>SUM(V68)</f>
        <v>35</v>
      </c>
      <c r="AE68" s="49">
        <f>SUM(T68)</f>
        <v>2</v>
      </c>
    </row>
    <row r="69" spans="1:572" s="147" customFormat="1" ht="39" customHeight="1">
      <c r="A69" s="257" t="s">
        <v>38</v>
      </c>
      <c r="B69" s="23" t="s">
        <v>117</v>
      </c>
      <c r="C69" s="270" t="s">
        <v>119</v>
      </c>
      <c r="D69" s="23" t="s">
        <v>114</v>
      </c>
      <c r="E69" s="285"/>
      <c r="F69" s="290"/>
      <c r="G69" s="290"/>
      <c r="H69" s="294"/>
      <c r="I69" s="290"/>
      <c r="J69" s="290"/>
      <c r="K69" s="294"/>
      <c r="L69" s="290"/>
      <c r="M69" s="290"/>
      <c r="N69" s="294"/>
      <c r="O69" s="290"/>
      <c r="P69" s="290"/>
      <c r="Q69" s="294"/>
      <c r="R69" s="290"/>
      <c r="S69" s="290"/>
      <c r="T69" s="49">
        <v>2</v>
      </c>
      <c r="U69" s="46">
        <v>15</v>
      </c>
      <c r="V69" s="46">
        <v>35</v>
      </c>
      <c r="W69" s="294"/>
      <c r="X69" s="290"/>
      <c r="Y69" s="290"/>
      <c r="Z69" s="294"/>
      <c r="AA69" s="290"/>
      <c r="AB69" s="290"/>
      <c r="AC69" s="290">
        <f>SUM(U69)</f>
        <v>15</v>
      </c>
      <c r="AD69" s="246">
        <f>SUM(V69)</f>
        <v>35</v>
      </c>
      <c r="AE69" s="49">
        <f>SUM(T69)</f>
        <v>2</v>
      </c>
    </row>
    <row r="70" spans="1:572" s="147" customFormat="1" ht="39" customHeight="1">
      <c r="A70" s="432" t="s">
        <v>48</v>
      </c>
      <c r="B70" s="433"/>
      <c r="C70" s="433"/>
      <c r="D70" s="433"/>
      <c r="E70" s="471">
        <f>SUM(AE71:AE76)</f>
        <v>10</v>
      </c>
      <c r="F70" s="472"/>
      <c r="G70" s="472"/>
      <c r="H70" s="472"/>
      <c r="I70" s="472"/>
      <c r="J70" s="472"/>
      <c r="K70" s="472"/>
      <c r="L70" s="472"/>
      <c r="M70" s="472"/>
      <c r="N70" s="472"/>
      <c r="O70" s="472"/>
      <c r="P70" s="472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2"/>
      <c r="AD70" s="472"/>
      <c r="AE70" s="529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  <c r="EC70" s="190"/>
      <c r="ED70" s="190"/>
      <c r="EE70" s="190"/>
      <c r="EF70" s="190"/>
      <c r="EG70" s="190"/>
      <c r="EH70" s="190"/>
      <c r="EI70" s="190"/>
      <c r="EJ70" s="190"/>
      <c r="EK70" s="190"/>
      <c r="EL70" s="190"/>
      <c r="EM70" s="190"/>
      <c r="EN70" s="190"/>
      <c r="EO70" s="190"/>
      <c r="EP70" s="190"/>
      <c r="EQ70" s="190"/>
      <c r="ER70" s="190"/>
      <c r="ES70" s="190"/>
      <c r="ET70" s="190"/>
      <c r="EU70" s="190"/>
      <c r="EV70" s="190"/>
      <c r="EW70" s="190"/>
      <c r="EX70" s="190"/>
      <c r="EY70" s="190"/>
      <c r="EZ70" s="190"/>
      <c r="FA70" s="190"/>
      <c r="FB70" s="190"/>
      <c r="FC70" s="190"/>
      <c r="FD70" s="190"/>
      <c r="FE70" s="190"/>
      <c r="FF70" s="190"/>
      <c r="FG70" s="190"/>
      <c r="FH70" s="190"/>
      <c r="FI70" s="190"/>
      <c r="FJ70" s="190"/>
      <c r="FK70" s="190"/>
      <c r="FL70" s="190"/>
      <c r="FM70" s="190"/>
      <c r="FN70" s="190"/>
      <c r="FO70" s="190"/>
      <c r="FP70" s="190"/>
      <c r="FQ70" s="190"/>
      <c r="FR70" s="190"/>
      <c r="FS70" s="190"/>
      <c r="FT70" s="190"/>
      <c r="FU70" s="190"/>
      <c r="FV70" s="190"/>
      <c r="FW70" s="190"/>
      <c r="FX70" s="190"/>
      <c r="FY70" s="190"/>
      <c r="FZ70" s="190"/>
      <c r="GA70" s="190"/>
      <c r="GB70" s="190"/>
      <c r="GC70" s="190"/>
      <c r="GD70" s="190"/>
      <c r="GE70" s="190"/>
      <c r="GF70" s="190"/>
      <c r="GG70" s="190"/>
      <c r="GH70" s="190"/>
      <c r="GI70" s="190"/>
      <c r="GJ70" s="190"/>
      <c r="GK70" s="190"/>
      <c r="GL70" s="190"/>
      <c r="GM70" s="190"/>
      <c r="GN70" s="190"/>
      <c r="GO70" s="190"/>
      <c r="GP70" s="190"/>
      <c r="GQ70" s="190"/>
      <c r="GR70" s="190"/>
      <c r="GS70" s="190"/>
      <c r="GT70" s="190"/>
      <c r="GU70" s="190"/>
      <c r="GV70" s="190"/>
      <c r="GW70" s="190"/>
      <c r="GX70" s="190"/>
      <c r="GY70" s="190"/>
      <c r="GZ70" s="190"/>
      <c r="HA70" s="190"/>
      <c r="HB70" s="190"/>
      <c r="HC70" s="190"/>
      <c r="HD70" s="190"/>
      <c r="HE70" s="190"/>
      <c r="HF70" s="190"/>
      <c r="HG70" s="190"/>
      <c r="HH70" s="190"/>
      <c r="HI70" s="190"/>
      <c r="HJ70" s="190"/>
      <c r="HK70" s="190"/>
      <c r="HL70" s="190"/>
      <c r="HM70" s="190"/>
      <c r="HN70" s="190"/>
      <c r="HO70" s="190"/>
      <c r="HP70" s="190"/>
      <c r="HQ70" s="190"/>
      <c r="HR70" s="190"/>
      <c r="HS70" s="190"/>
      <c r="HT70" s="190"/>
      <c r="HU70" s="190"/>
      <c r="HV70" s="190"/>
      <c r="HW70" s="190"/>
      <c r="HX70" s="190"/>
      <c r="HY70" s="190"/>
      <c r="HZ70" s="190"/>
      <c r="IA70" s="190"/>
      <c r="IB70" s="190"/>
      <c r="IC70" s="190"/>
      <c r="ID70" s="190"/>
      <c r="IE70" s="190"/>
      <c r="IF70" s="190"/>
      <c r="IG70" s="190"/>
      <c r="IH70" s="190"/>
      <c r="II70" s="190"/>
      <c r="IJ70" s="190"/>
      <c r="IK70" s="190"/>
      <c r="IL70" s="190"/>
      <c r="IM70" s="190"/>
      <c r="IN70" s="190"/>
      <c r="IO70" s="190"/>
      <c r="IP70" s="190"/>
      <c r="IQ70" s="190"/>
      <c r="IR70" s="190"/>
      <c r="IS70" s="190"/>
      <c r="IT70" s="190"/>
      <c r="IU70" s="190"/>
      <c r="IV70" s="190"/>
      <c r="IW70" s="190"/>
      <c r="IX70" s="190"/>
      <c r="IY70" s="190"/>
      <c r="IZ70" s="190"/>
      <c r="JA70" s="190"/>
      <c r="JB70" s="190"/>
      <c r="JC70" s="190"/>
      <c r="JD70" s="190"/>
      <c r="JE70" s="190"/>
      <c r="JF70" s="190"/>
      <c r="JG70" s="190"/>
      <c r="JH70" s="190"/>
      <c r="JI70" s="190"/>
      <c r="JJ70" s="190"/>
      <c r="JK70" s="190"/>
      <c r="JL70" s="190"/>
      <c r="JM70" s="190"/>
      <c r="JN70" s="190"/>
      <c r="JO70" s="190"/>
      <c r="JP70" s="190"/>
      <c r="JQ70" s="190"/>
      <c r="JR70" s="190"/>
      <c r="JS70" s="190"/>
      <c r="JT70" s="190"/>
      <c r="JU70" s="190"/>
      <c r="JV70" s="190"/>
      <c r="JW70" s="190"/>
      <c r="JX70" s="190"/>
      <c r="JY70" s="190"/>
      <c r="JZ70" s="190"/>
      <c r="KA70" s="190"/>
      <c r="KB70" s="190"/>
      <c r="KC70" s="190"/>
      <c r="KD70" s="190"/>
      <c r="KE70" s="190"/>
      <c r="KF70" s="190"/>
      <c r="KG70" s="190"/>
      <c r="KH70" s="190"/>
      <c r="KI70" s="190"/>
      <c r="KJ70" s="190"/>
      <c r="KK70" s="190"/>
      <c r="KL70" s="190"/>
      <c r="KM70" s="190"/>
      <c r="KN70" s="190"/>
      <c r="KO70" s="190"/>
      <c r="KP70" s="190"/>
      <c r="KQ70" s="190"/>
      <c r="KR70" s="190"/>
      <c r="KS70" s="190"/>
      <c r="KT70" s="190"/>
      <c r="KU70" s="190"/>
      <c r="KV70" s="190"/>
      <c r="KW70" s="190"/>
      <c r="KX70" s="190"/>
      <c r="KY70" s="190"/>
      <c r="KZ70" s="190"/>
      <c r="LA70" s="190"/>
      <c r="LB70" s="190"/>
      <c r="LC70" s="190"/>
      <c r="LD70" s="190"/>
      <c r="LE70" s="190"/>
      <c r="LF70" s="190"/>
      <c r="LG70" s="190"/>
      <c r="LH70" s="190"/>
      <c r="LI70" s="190"/>
      <c r="LJ70" s="190"/>
      <c r="LK70" s="190"/>
      <c r="LL70" s="190"/>
      <c r="LM70" s="190"/>
      <c r="LN70" s="190"/>
      <c r="LO70" s="190"/>
      <c r="LP70" s="190"/>
      <c r="LQ70" s="190"/>
      <c r="LR70" s="190"/>
      <c r="LS70" s="190"/>
      <c r="LT70" s="190"/>
      <c r="LU70" s="190"/>
      <c r="LV70" s="190"/>
      <c r="LW70" s="190"/>
      <c r="LX70" s="190"/>
      <c r="LY70" s="190"/>
      <c r="LZ70" s="190"/>
      <c r="MA70" s="190"/>
      <c r="MB70" s="190"/>
      <c r="MC70" s="190"/>
      <c r="MD70" s="190"/>
      <c r="ME70" s="190"/>
      <c r="MF70" s="190"/>
      <c r="MG70" s="190"/>
      <c r="MH70" s="190"/>
      <c r="MI70" s="190"/>
      <c r="MJ70" s="190"/>
      <c r="MK70" s="190"/>
      <c r="ML70" s="190"/>
      <c r="MM70" s="190"/>
      <c r="MN70" s="190"/>
      <c r="MO70" s="190"/>
      <c r="MP70" s="190"/>
      <c r="MQ70" s="190"/>
      <c r="MR70" s="190"/>
      <c r="MS70" s="190"/>
      <c r="MT70" s="190"/>
      <c r="MU70" s="190"/>
      <c r="MV70" s="190"/>
      <c r="MW70" s="190"/>
      <c r="MX70" s="190"/>
      <c r="MY70" s="190"/>
      <c r="MZ70" s="190"/>
      <c r="NA70" s="190"/>
      <c r="NB70" s="190"/>
      <c r="NC70" s="190"/>
      <c r="ND70" s="190"/>
      <c r="NE70" s="190"/>
      <c r="NF70" s="190"/>
      <c r="NG70" s="190"/>
      <c r="NH70" s="190"/>
      <c r="NI70" s="190"/>
      <c r="NJ70" s="190"/>
      <c r="NK70" s="190"/>
      <c r="NL70" s="190"/>
      <c r="NM70" s="190"/>
      <c r="NN70" s="190"/>
      <c r="NO70" s="190"/>
      <c r="NP70" s="190"/>
      <c r="NQ70" s="190"/>
      <c r="NR70" s="190"/>
      <c r="NS70" s="190"/>
      <c r="NT70" s="190"/>
      <c r="NU70" s="190"/>
      <c r="NV70" s="190"/>
      <c r="NW70" s="190"/>
      <c r="NX70" s="190"/>
      <c r="NY70" s="190"/>
      <c r="NZ70" s="190"/>
      <c r="OA70" s="190"/>
      <c r="OB70" s="190"/>
      <c r="OC70" s="190"/>
      <c r="OD70" s="190"/>
      <c r="OE70" s="190"/>
      <c r="OF70" s="190"/>
      <c r="OG70" s="190"/>
      <c r="OH70" s="190"/>
      <c r="OI70" s="190"/>
      <c r="OJ70" s="190"/>
      <c r="OK70" s="190"/>
      <c r="OL70" s="190"/>
      <c r="OM70" s="190"/>
      <c r="ON70" s="190"/>
      <c r="OO70" s="190"/>
      <c r="OP70" s="190"/>
      <c r="OQ70" s="190"/>
      <c r="OR70" s="190"/>
      <c r="OS70" s="190"/>
      <c r="OT70" s="190"/>
      <c r="OU70" s="190"/>
      <c r="OV70" s="190"/>
      <c r="OW70" s="190"/>
      <c r="OX70" s="190"/>
      <c r="OY70" s="190"/>
      <c r="OZ70" s="190"/>
      <c r="PA70" s="190"/>
      <c r="PB70" s="190"/>
      <c r="PC70" s="190"/>
      <c r="PD70" s="190"/>
      <c r="PE70" s="190"/>
      <c r="PF70" s="190"/>
      <c r="PG70" s="190"/>
      <c r="PH70" s="190"/>
      <c r="PI70" s="190"/>
      <c r="PJ70" s="190"/>
      <c r="PK70" s="190"/>
      <c r="PL70" s="190"/>
      <c r="PM70" s="190"/>
      <c r="PN70" s="190"/>
      <c r="PO70" s="190"/>
      <c r="PP70" s="190"/>
      <c r="PQ70" s="190"/>
      <c r="PR70" s="190"/>
      <c r="PS70" s="190"/>
      <c r="PT70" s="190"/>
      <c r="PU70" s="190"/>
      <c r="PV70" s="190"/>
      <c r="PW70" s="190"/>
      <c r="PX70" s="190"/>
      <c r="PY70" s="190"/>
      <c r="PZ70" s="190"/>
      <c r="QA70" s="190"/>
      <c r="QB70" s="190"/>
      <c r="QC70" s="190"/>
      <c r="QD70" s="190"/>
      <c r="QE70" s="190"/>
      <c r="QF70" s="190"/>
      <c r="QG70" s="190"/>
      <c r="QH70" s="190"/>
      <c r="QI70" s="190"/>
      <c r="QJ70" s="190"/>
      <c r="QK70" s="190"/>
      <c r="QL70" s="190"/>
      <c r="QM70" s="190"/>
      <c r="QN70" s="190"/>
      <c r="QO70" s="190"/>
      <c r="QP70" s="190"/>
      <c r="QQ70" s="190"/>
      <c r="QR70" s="190"/>
      <c r="QS70" s="190"/>
      <c r="QT70" s="190"/>
      <c r="QU70" s="190"/>
      <c r="QV70" s="190"/>
      <c r="QW70" s="190"/>
      <c r="QX70" s="190"/>
      <c r="QY70" s="190"/>
      <c r="QZ70" s="190"/>
      <c r="RA70" s="190"/>
      <c r="RB70" s="190"/>
      <c r="RC70" s="190"/>
      <c r="RD70" s="190"/>
      <c r="RE70" s="190"/>
      <c r="RF70" s="190"/>
      <c r="RG70" s="190"/>
      <c r="RH70" s="190"/>
      <c r="RI70" s="190"/>
      <c r="RJ70" s="190"/>
      <c r="RK70" s="190"/>
      <c r="RL70" s="190"/>
      <c r="RM70" s="190"/>
      <c r="RN70" s="190"/>
      <c r="RO70" s="190"/>
      <c r="RP70" s="190"/>
      <c r="RQ70" s="190"/>
      <c r="RR70" s="190"/>
      <c r="RS70" s="190"/>
      <c r="RT70" s="190"/>
      <c r="RU70" s="190"/>
      <c r="RV70" s="190"/>
      <c r="RW70" s="190"/>
      <c r="RX70" s="190"/>
      <c r="RY70" s="190"/>
      <c r="RZ70" s="190"/>
      <c r="SA70" s="190"/>
      <c r="SB70" s="190"/>
      <c r="SC70" s="190"/>
      <c r="SD70" s="190"/>
      <c r="SE70" s="190"/>
      <c r="SF70" s="190"/>
      <c r="SG70" s="190"/>
      <c r="SH70" s="190"/>
      <c r="SI70" s="190"/>
      <c r="SJ70" s="190"/>
      <c r="SK70" s="190"/>
      <c r="SL70" s="190"/>
      <c r="SM70" s="190"/>
      <c r="SN70" s="190"/>
      <c r="SO70" s="190"/>
      <c r="SP70" s="190"/>
      <c r="SQ70" s="190"/>
      <c r="SR70" s="190"/>
      <c r="SS70" s="190"/>
      <c r="ST70" s="190"/>
      <c r="SU70" s="190"/>
      <c r="SV70" s="190"/>
      <c r="SW70" s="190"/>
      <c r="SX70" s="190"/>
      <c r="SY70" s="190"/>
      <c r="SZ70" s="190"/>
      <c r="TA70" s="190"/>
      <c r="TB70" s="190"/>
      <c r="TC70" s="190"/>
      <c r="TD70" s="190"/>
      <c r="TE70" s="190"/>
      <c r="TF70" s="190"/>
      <c r="TG70" s="190"/>
      <c r="TH70" s="190"/>
      <c r="TI70" s="190"/>
      <c r="TJ70" s="190"/>
      <c r="TK70" s="190"/>
      <c r="TL70" s="190"/>
      <c r="TM70" s="190"/>
      <c r="TN70" s="190"/>
      <c r="TO70" s="190"/>
      <c r="TP70" s="190"/>
      <c r="TQ70" s="190"/>
      <c r="TR70" s="190"/>
      <c r="TS70" s="190"/>
      <c r="TT70" s="190"/>
      <c r="TU70" s="190"/>
      <c r="TV70" s="190"/>
      <c r="TW70" s="190"/>
      <c r="TX70" s="190"/>
      <c r="TY70" s="190"/>
      <c r="TZ70" s="190"/>
      <c r="UA70" s="190"/>
      <c r="UB70" s="190"/>
      <c r="UC70" s="190"/>
      <c r="UD70" s="190"/>
      <c r="UE70" s="190"/>
      <c r="UF70" s="190"/>
      <c r="UG70" s="190"/>
      <c r="UH70" s="190"/>
      <c r="UI70" s="190"/>
      <c r="UJ70" s="190"/>
      <c r="UK70" s="190"/>
      <c r="UL70" s="190"/>
      <c r="UM70" s="190"/>
      <c r="UN70" s="190"/>
      <c r="UO70" s="190"/>
      <c r="UP70" s="190"/>
      <c r="UQ70" s="190"/>
      <c r="UR70" s="190"/>
      <c r="US70" s="190"/>
      <c r="UT70" s="190"/>
      <c r="UU70" s="190"/>
      <c r="UV70" s="190"/>
      <c r="UW70" s="190"/>
      <c r="UX70" s="190"/>
      <c r="UY70" s="190"/>
      <c r="UZ70" s="190"/>
    </row>
    <row r="71" spans="1:572" s="147" customFormat="1" ht="39" customHeight="1">
      <c r="A71" s="256" t="s">
        <v>401</v>
      </c>
      <c r="B71" s="28" t="s">
        <v>116</v>
      </c>
      <c r="C71" s="27" t="s">
        <v>121</v>
      </c>
      <c r="D71" s="25" t="s">
        <v>114</v>
      </c>
      <c r="E71" s="285"/>
      <c r="F71" s="290"/>
      <c r="G71" s="290"/>
      <c r="H71" s="294"/>
      <c r="I71" s="290"/>
      <c r="J71" s="290"/>
      <c r="K71" s="49">
        <v>2</v>
      </c>
      <c r="L71" s="290">
        <v>15</v>
      </c>
      <c r="M71" s="290">
        <v>35</v>
      </c>
      <c r="N71" s="294"/>
      <c r="O71" s="290"/>
      <c r="P71" s="290"/>
      <c r="Q71" s="294"/>
      <c r="R71" s="290"/>
      <c r="S71" s="290"/>
      <c r="T71" s="294"/>
      <c r="U71" s="290"/>
      <c r="V71" s="290"/>
      <c r="W71" s="294"/>
      <c r="X71" s="290"/>
      <c r="Y71" s="290"/>
      <c r="Z71" s="294"/>
      <c r="AA71" s="290"/>
      <c r="AB71" s="290"/>
      <c r="AC71" s="246">
        <f>SUM(L71)</f>
        <v>15</v>
      </c>
      <c r="AD71" s="246">
        <f>SUM(M71)</f>
        <v>35</v>
      </c>
      <c r="AE71" s="49">
        <f>SUM(K71)</f>
        <v>2</v>
      </c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  <c r="EO71" s="190"/>
      <c r="EP71" s="190"/>
      <c r="EQ71" s="190"/>
      <c r="ER71" s="190"/>
      <c r="ES71" s="190"/>
      <c r="ET71" s="190"/>
      <c r="EU71" s="190"/>
      <c r="EV71" s="190"/>
      <c r="EW71" s="190"/>
      <c r="EX71" s="190"/>
      <c r="EY71" s="190"/>
      <c r="EZ71" s="190"/>
      <c r="FA71" s="190"/>
      <c r="FB71" s="190"/>
      <c r="FC71" s="190"/>
      <c r="FD71" s="190"/>
      <c r="FE71" s="190"/>
      <c r="FF71" s="190"/>
      <c r="FG71" s="190"/>
      <c r="FH71" s="190"/>
      <c r="FI71" s="190"/>
      <c r="FJ71" s="190"/>
      <c r="FK71" s="190"/>
      <c r="FL71" s="190"/>
      <c r="FM71" s="190"/>
      <c r="FN71" s="190"/>
      <c r="FO71" s="190"/>
      <c r="FP71" s="190"/>
      <c r="FQ71" s="190"/>
      <c r="FR71" s="190"/>
      <c r="FS71" s="190"/>
      <c r="FT71" s="190"/>
      <c r="FU71" s="190"/>
      <c r="FV71" s="190"/>
      <c r="FW71" s="190"/>
      <c r="FX71" s="190"/>
      <c r="FY71" s="190"/>
      <c r="FZ71" s="190"/>
      <c r="GA71" s="190"/>
      <c r="GB71" s="190"/>
      <c r="GC71" s="190"/>
      <c r="GD71" s="190"/>
      <c r="GE71" s="190"/>
      <c r="GF71" s="190"/>
      <c r="GG71" s="190"/>
      <c r="GH71" s="190"/>
      <c r="GI71" s="190"/>
      <c r="GJ71" s="190"/>
      <c r="GK71" s="190"/>
      <c r="GL71" s="190"/>
      <c r="GM71" s="190"/>
      <c r="GN71" s="190"/>
      <c r="GO71" s="190"/>
      <c r="GP71" s="190"/>
      <c r="GQ71" s="190"/>
      <c r="GR71" s="190"/>
      <c r="GS71" s="190"/>
      <c r="GT71" s="190"/>
      <c r="GU71" s="190"/>
      <c r="GV71" s="190"/>
      <c r="GW71" s="190"/>
      <c r="GX71" s="190"/>
      <c r="GY71" s="190"/>
      <c r="GZ71" s="190"/>
      <c r="HA71" s="190"/>
      <c r="HB71" s="190"/>
      <c r="HC71" s="190"/>
      <c r="HD71" s="190"/>
      <c r="HE71" s="190"/>
      <c r="HF71" s="190"/>
      <c r="HG71" s="190"/>
      <c r="HH71" s="190"/>
      <c r="HI71" s="190"/>
      <c r="HJ71" s="190"/>
      <c r="HK71" s="190"/>
      <c r="HL71" s="190"/>
      <c r="HM71" s="190"/>
      <c r="HN71" s="190"/>
      <c r="HO71" s="190"/>
      <c r="HP71" s="190"/>
      <c r="HQ71" s="190"/>
      <c r="HR71" s="190"/>
      <c r="HS71" s="190"/>
      <c r="HT71" s="190"/>
      <c r="HU71" s="190"/>
      <c r="HV71" s="190"/>
      <c r="HW71" s="190"/>
      <c r="HX71" s="190"/>
      <c r="HY71" s="190"/>
      <c r="HZ71" s="190"/>
      <c r="IA71" s="190"/>
      <c r="IB71" s="190"/>
      <c r="IC71" s="190"/>
      <c r="ID71" s="190"/>
      <c r="IE71" s="190"/>
      <c r="IF71" s="190"/>
      <c r="IG71" s="190"/>
      <c r="IH71" s="190"/>
      <c r="II71" s="190"/>
      <c r="IJ71" s="190"/>
      <c r="IK71" s="190"/>
      <c r="IL71" s="190"/>
      <c r="IM71" s="190"/>
      <c r="IN71" s="190"/>
      <c r="IO71" s="190"/>
      <c r="IP71" s="190"/>
      <c r="IQ71" s="190"/>
      <c r="IR71" s="190"/>
      <c r="IS71" s="190"/>
      <c r="IT71" s="190"/>
      <c r="IU71" s="190"/>
      <c r="IV71" s="190"/>
      <c r="IW71" s="190"/>
      <c r="IX71" s="190"/>
      <c r="IY71" s="190"/>
      <c r="IZ71" s="190"/>
      <c r="JA71" s="190"/>
      <c r="JB71" s="190"/>
      <c r="JC71" s="190"/>
      <c r="JD71" s="190"/>
      <c r="JE71" s="190"/>
      <c r="JF71" s="190"/>
      <c r="JG71" s="190"/>
      <c r="JH71" s="190"/>
      <c r="JI71" s="190"/>
      <c r="JJ71" s="190"/>
      <c r="JK71" s="190"/>
      <c r="JL71" s="190"/>
      <c r="JM71" s="190"/>
      <c r="JN71" s="190"/>
      <c r="JO71" s="190"/>
      <c r="JP71" s="190"/>
      <c r="JQ71" s="190"/>
      <c r="JR71" s="190"/>
      <c r="JS71" s="190"/>
      <c r="JT71" s="190"/>
      <c r="JU71" s="190"/>
      <c r="JV71" s="190"/>
      <c r="JW71" s="190"/>
      <c r="JX71" s="190"/>
      <c r="JY71" s="190"/>
      <c r="JZ71" s="190"/>
      <c r="KA71" s="190"/>
      <c r="KB71" s="190"/>
      <c r="KC71" s="190"/>
      <c r="KD71" s="190"/>
      <c r="KE71" s="190"/>
      <c r="KF71" s="190"/>
      <c r="KG71" s="190"/>
      <c r="KH71" s="190"/>
      <c r="KI71" s="190"/>
      <c r="KJ71" s="190"/>
      <c r="KK71" s="190"/>
      <c r="KL71" s="190"/>
      <c r="KM71" s="190"/>
      <c r="KN71" s="190"/>
      <c r="KO71" s="190"/>
      <c r="KP71" s="190"/>
      <c r="KQ71" s="190"/>
      <c r="KR71" s="190"/>
      <c r="KS71" s="190"/>
      <c r="KT71" s="190"/>
      <c r="KU71" s="190"/>
      <c r="KV71" s="190"/>
      <c r="KW71" s="190"/>
      <c r="KX71" s="190"/>
      <c r="KY71" s="190"/>
      <c r="KZ71" s="190"/>
      <c r="LA71" s="190"/>
      <c r="LB71" s="190"/>
      <c r="LC71" s="190"/>
      <c r="LD71" s="190"/>
      <c r="LE71" s="190"/>
      <c r="LF71" s="190"/>
      <c r="LG71" s="190"/>
      <c r="LH71" s="190"/>
      <c r="LI71" s="190"/>
      <c r="LJ71" s="190"/>
      <c r="LK71" s="190"/>
      <c r="LL71" s="190"/>
      <c r="LM71" s="190"/>
      <c r="LN71" s="190"/>
      <c r="LO71" s="190"/>
      <c r="LP71" s="190"/>
      <c r="LQ71" s="190"/>
      <c r="LR71" s="190"/>
      <c r="LS71" s="190"/>
      <c r="LT71" s="190"/>
      <c r="LU71" s="190"/>
      <c r="LV71" s="190"/>
      <c r="LW71" s="190"/>
      <c r="LX71" s="190"/>
      <c r="LY71" s="190"/>
      <c r="LZ71" s="190"/>
      <c r="MA71" s="190"/>
      <c r="MB71" s="190"/>
      <c r="MC71" s="190"/>
      <c r="MD71" s="190"/>
      <c r="ME71" s="190"/>
      <c r="MF71" s="190"/>
      <c r="MG71" s="190"/>
      <c r="MH71" s="190"/>
      <c r="MI71" s="190"/>
      <c r="MJ71" s="190"/>
      <c r="MK71" s="190"/>
      <c r="ML71" s="190"/>
      <c r="MM71" s="190"/>
      <c r="MN71" s="190"/>
      <c r="MO71" s="190"/>
      <c r="MP71" s="190"/>
      <c r="MQ71" s="190"/>
      <c r="MR71" s="190"/>
      <c r="MS71" s="190"/>
      <c r="MT71" s="190"/>
      <c r="MU71" s="190"/>
      <c r="MV71" s="190"/>
      <c r="MW71" s="190"/>
      <c r="MX71" s="190"/>
      <c r="MY71" s="190"/>
      <c r="MZ71" s="190"/>
      <c r="NA71" s="190"/>
      <c r="NB71" s="190"/>
      <c r="NC71" s="190"/>
      <c r="ND71" s="190"/>
      <c r="NE71" s="190"/>
      <c r="NF71" s="190"/>
      <c r="NG71" s="190"/>
      <c r="NH71" s="190"/>
      <c r="NI71" s="190"/>
      <c r="NJ71" s="190"/>
      <c r="NK71" s="190"/>
      <c r="NL71" s="190"/>
      <c r="NM71" s="190"/>
      <c r="NN71" s="190"/>
      <c r="NO71" s="190"/>
      <c r="NP71" s="190"/>
      <c r="NQ71" s="190"/>
      <c r="NR71" s="190"/>
      <c r="NS71" s="190"/>
      <c r="NT71" s="190"/>
      <c r="NU71" s="190"/>
      <c r="NV71" s="190"/>
      <c r="NW71" s="190"/>
      <c r="NX71" s="190"/>
      <c r="NY71" s="190"/>
      <c r="NZ71" s="190"/>
      <c r="OA71" s="190"/>
      <c r="OB71" s="190"/>
      <c r="OC71" s="190"/>
      <c r="OD71" s="190"/>
      <c r="OE71" s="190"/>
      <c r="OF71" s="190"/>
      <c r="OG71" s="190"/>
      <c r="OH71" s="190"/>
      <c r="OI71" s="190"/>
      <c r="OJ71" s="190"/>
      <c r="OK71" s="190"/>
      <c r="OL71" s="190"/>
      <c r="OM71" s="190"/>
      <c r="ON71" s="190"/>
      <c r="OO71" s="190"/>
      <c r="OP71" s="190"/>
      <c r="OQ71" s="190"/>
      <c r="OR71" s="190"/>
      <c r="OS71" s="190"/>
      <c r="OT71" s="190"/>
      <c r="OU71" s="190"/>
      <c r="OV71" s="190"/>
      <c r="OW71" s="190"/>
      <c r="OX71" s="190"/>
      <c r="OY71" s="190"/>
      <c r="OZ71" s="190"/>
      <c r="PA71" s="190"/>
      <c r="PB71" s="190"/>
      <c r="PC71" s="190"/>
      <c r="PD71" s="190"/>
      <c r="PE71" s="190"/>
      <c r="PF71" s="190"/>
      <c r="PG71" s="190"/>
      <c r="PH71" s="190"/>
      <c r="PI71" s="190"/>
      <c r="PJ71" s="190"/>
      <c r="PK71" s="190"/>
      <c r="PL71" s="190"/>
      <c r="PM71" s="190"/>
      <c r="PN71" s="190"/>
      <c r="PO71" s="190"/>
      <c r="PP71" s="190"/>
      <c r="PQ71" s="190"/>
      <c r="PR71" s="190"/>
      <c r="PS71" s="190"/>
      <c r="PT71" s="190"/>
      <c r="PU71" s="190"/>
      <c r="PV71" s="190"/>
      <c r="PW71" s="190"/>
      <c r="PX71" s="190"/>
      <c r="PY71" s="190"/>
      <c r="PZ71" s="190"/>
      <c r="QA71" s="190"/>
      <c r="QB71" s="190"/>
      <c r="QC71" s="190"/>
      <c r="QD71" s="190"/>
      <c r="QE71" s="190"/>
      <c r="QF71" s="190"/>
      <c r="QG71" s="190"/>
      <c r="QH71" s="190"/>
      <c r="QI71" s="190"/>
      <c r="QJ71" s="190"/>
      <c r="QK71" s="190"/>
      <c r="QL71" s="190"/>
      <c r="QM71" s="190"/>
      <c r="QN71" s="190"/>
      <c r="QO71" s="190"/>
      <c r="QP71" s="190"/>
      <c r="QQ71" s="190"/>
      <c r="QR71" s="190"/>
      <c r="QS71" s="190"/>
      <c r="QT71" s="190"/>
      <c r="QU71" s="190"/>
      <c r="QV71" s="190"/>
      <c r="QW71" s="190"/>
      <c r="QX71" s="190"/>
      <c r="QY71" s="190"/>
      <c r="QZ71" s="190"/>
      <c r="RA71" s="190"/>
      <c r="RB71" s="190"/>
      <c r="RC71" s="190"/>
      <c r="RD71" s="190"/>
      <c r="RE71" s="190"/>
      <c r="RF71" s="190"/>
      <c r="RG71" s="190"/>
      <c r="RH71" s="190"/>
      <c r="RI71" s="190"/>
      <c r="RJ71" s="190"/>
      <c r="RK71" s="190"/>
      <c r="RL71" s="190"/>
      <c r="RM71" s="190"/>
      <c r="RN71" s="190"/>
      <c r="RO71" s="190"/>
      <c r="RP71" s="190"/>
      <c r="RQ71" s="190"/>
      <c r="RR71" s="190"/>
      <c r="RS71" s="190"/>
      <c r="RT71" s="190"/>
      <c r="RU71" s="190"/>
      <c r="RV71" s="190"/>
      <c r="RW71" s="190"/>
      <c r="RX71" s="190"/>
      <c r="RY71" s="190"/>
      <c r="RZ71" s="190"/>
      <c r="SA71" s="190"/>
      <c r="SB71" s="190"/>
      <c r="SC71" s="190"/>
      <c r="SD71" s="190"/>
      <c r="SE71" s="190"/>
      <c r="SF71" s="190"/>
      <c r="SG71" s="190"/>
      <c r="SH71" s="190"/>
      <c r="SI71" s="190"/>
      <c r="SJ71" s="190"/>
      <c r="SK71" s="190"/>
      <c r="SL71" s="190"/>
      <c r="SM71" s="190"/>
      <c r="SN71" s="190"/>
      <c r="SO71" s="190"/>
      <c r="SP71" s="190"/>
      <c r="SQ71" s="190"/>
      <c r="SR71" s="190"/>
      <c r="SS71" s="190"/>
      <c r="ST71" s="190"/>
      <c r="SU71" s="190"/>
      <c r="SV71" s="190"/>
      <c r="SW71" s="190"/>
      <c r="SX71" s="190"/>
      <c r="SY71" s="190"/>
      <c r="SZ71" s="190"/>
      <c r="TA71" s="190"/>
      <c r="TB71" s="190"/>
      <c r="TC71" s="190"/>
      <c r="TD71" s="190"/>
      <c r="TE71" s="190"/>
      <c r="TF71" s="190"/>
      <c r="TG71" s="190"/>
      <c r="TH71" s="190"/>
      <c r="TI71" s="190"/>
      <c r="TJ71" s="190"/>
      <c r="TK71" s="190"/>
      <c r="TL71" s="190"/>
      <c r="TM71" s="190"/>
      <c r="TN71" s="190"/>
      <c r="TO71" s="190"/>
      <c r="TP71" s="190"/>
      <c r="TQ71" s="190"/>
      <c r="TR71" s="190"/>
      <c r="TS71" s="190"/>
      <c r="TT71" s="190"/>
      <c r="TU71" s="190"/>
      <c r="TV71" s="190"/>
      <c r="TW71" s="190"/>
      <c r="TX71" s="190"/>
      <c r="TY71" s="190"/>
      <c r="TZ71" s="190"/>
      <c r="UA71" s="190"/>
      <c r="UB71" s="190"/>
      <c r="UC71" s="190"/>
      <c r="UD71" s="190"/>
      <c r="UE71" s="190"/>
      <c r="UF71" s="190"/>
      <c r="UG71" s="190"/>
      <c r="UH71" s="190"/>
      <c r="UI71" s="190"/>
      <c r="UJ71" s="190"/>
      <c r="UK71" s="190"/>
      <c r="UL71" s="190"/>
      <c r="UM71" s="190"/>
      <c r="UN71" s="190"/>
      <c r="UO71" s="190"/>
      <c r="UP71" s="190"/>
      <c r="UQ71" s="190"/>
      <c r="UR71" s="190"/>
      <c r="US71" s="190"/>
      <c r="UT71" s="190"/>
      <c r="UU71" s="190"/>
      <c r="UV71" s="190"/>
      <c r="UW71" s="190"/>
      <c r="UX71" s="190"/>
      <c r="UY71" s="190"/>
      <c r="UZ71" s="190"/>
    </row>
    <row r="72" spans="1:572" s="147" customFormat="1" ht="39" customHeight="1">
      <c r="A72" s="256" t="s">
        <v>12</v>
      </c>
      <c r="B72" s="28" t="s">
        <v>116</v>
      </c>
      <c r="C72" s="27" t="s">
        <v>122</v>
      </c>
      <c r="D72" s="25" t="s">
        <v>114</v>
      </c>
      <c r="E72" s="285"/>
      <c r="F72" s="290"/>
      <c r="G72" s="290"/>
      <c r="H72" s="49">
        <v>2</v>
      </c>
      <c r="I72" s="290">
        <v>20</v>
      </c>
      <c r="J72" s="290">
        <v>30</v>
      </c>
      <c r="K72" s="294"/>
      <c r="L72" s="45"/>
      <c r="M72" s="290"/>
      <c r="N72" s="294"/>
      <c r="O72" s="290"/>
      <c r="P72" s="290"/>
      <c r="Q72" s="294"/>
      <c r="R72" s="290"/>
      <c r="S72" s="290"/>
      <c r="T72" s="294"/>
      <c r="U72" s="290"/>
      <c r="V72" s="290"/>
      <c r="W72" s="294"/>
      <c r="X72" s="290"/>
      <c r="Y72" s="290"/>
      <c r="Z72" s="294"/>
      <c r="AA72" s="290"/>
      <c r="AB72" s="290"/>
      <c r="AC72" s="246">
        <f>SUM(I72)</f>
        <v>20</v>
      </c>
      <c r="AD72" s="246">
        <f>SUM(J72)</f>
        <v>30</v>
      </c>
      <c r="AE72" s="49">
        <f>SUM(H72)</f>
        <v>2</v>
      </c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  <c r="EO72" s="190"/>
      <c r="EP72" s="190"/>
      <c r="EQ72" s="190"/>
      <c r="ER72" s="190"/>
      <c r="ES72" s="190"/>
      <c r="ET72" s="190"/>
      <c r="EU72" s="190"/>
      <c r="EV72" s="190"/>
      <c r="EW72" s="190"/>
      <c r="EX72" s="190"/>
      <c r="EY72" s="190"/>
      <c r="EZ72" s="190"/>
      <c r="FA72" s="190"/>
      <c r="FB72" s="190"/>
      <c r="FC72" s="190"/>
      <c r="FD72" s="190"/>
      <c r="FE72" s="190"/>
      <c r="FF72" s="190"/>
      <c r="FG72" s="190"/>
      <c r="FH72" s="190"/>
      <c r="FI72" s="190"/>
      <c r="FJ72" s="190"/>
      <c r="FK72" s="190"/>
      <c r="FL72" s="190"/>
      <c r="FM72" s="190"/>
      <c r="FN72" s="190"/>
      <c r="FO72" s="190"/>
      <c r="FP72" s="190"/>
      <c r="FQ72" s="190"/>
      <c r="FR72" s="190"/>
      <c r="FS72" s="190"/>
      <c r="FT72" s="190"/>
      <c r="FU72" s="190"/>
      <c r="FV72" s="190"/>
      <c r="FW72" s="190"/>
      <c r="FX72" s="190"/>
      <c r="FY72" s="190"/>
      <c r="FZ72" s="190"/>
      <c r="GA72" s="190"/>
      <c r="GB72" s="190"/>
      <c r="GC72" s="190"/>
      <c r="GD72" s="190"/>
      <c r="GE72" s="190"/>
      <c r="GF72" s="190"/>
      <c r="GG72" s="190"/>
      <c r="GH72" s="190"/>
      <c r="GI72" s="190"/>
      <c r="GJ72" s="190"/>
      <c r="GK72" s="190"/>
      <c r="GL72" s="190"/>
      <c r="GM72" s="190"/>
      <c r="GN72" s="190"/>
      <c r="GO72" s="190"/>
      <c r="GP72" s="190"/>
      <c r="GQ72" s="190"/>
      <c r="GR72" s="190"/>
      <c r="GS72" s="190"/>
      <c r="GT72" s="190"/>
      <c r="GU72" s="190"/>
      <c r="GV72" s="190"/>
      <c r="GW72" s="190"/>
      <c r="GX72" s="190"/>
      <c r="GY72" s="190"/>
      <c r="GZ72" s="190"/>
      <c r="HA72" s="190"/>
      <c r="HB72" s="190"/>
      <c r="HC72" s="190"/>
      <c r="HD72" s="190"/>
      <c r="HE72" s="190"/>
      <c r="HF72" s="190"/>
      <c r="HG72" s="190"/>
      <c r="HH72" s="190"/>
      <c r="HI72" s="190"/>
      <c r="HJ72" s="190"/>
      <c r="HK72" s="190"/>
      <c r="HL72" s="190"/>
      <c r="HM72" s="190"/>
      <c r="HN72" s="190"/>
      <c r="HO72" s="190"/>
      <c r="HP72" s="190"/>
      <c r="HQ72" s="190"/>
      <c r="HR72" s="190"/>
      <c r="HS72" s="190"/>
      <c r="HT72" s="190"/>
      <c r="HU72" s="190"/>
      <c r="HV72" s="190"/>
      <c r="HW72" s="190"/>
      <c r="HX72" s="190"/>
      <c r="HY72" s="190"/>
      <c r="HZ72" s="190"/>
      <c r="IA72" s="190"/>
      <c r="IB72" s="190"/>
      <c r="IC72" s="190"/>
      <c r="ID72" s="190"/>
      <c r="IE72" s="190"/>
      <c r="IF72" s="190"/>
      <c r="IG72" s="190"/>
      <c r="IH72" s="190"/>
      <c r="II72" s="190"/>
      <c r="IJ72" s="190"/>
      <c r="IK72" s="190"/>
      <c r="IL72" s="190"/>
      <c r="IM72" s="190"/>
      <c r="IN72" s="190"/>
      <c r="IO72" s="190"/>
      <c r="IP72" s="190"/>
      <c r="IQ72" s="190"/>
      <c r="IR72" s="190"/>
      <c r="IS72" s="190"/>
      <c r="IT72" s="190"/>
      <c r="IU72" s="190"/>
      <c r="IV72" s="190"/>
      <c r="IW72" s="190"/>
      <c r="IX72" s="190"/>
      <c r="IY72" s="190"/>
      <c r="IZ72" s="190"/>
      <c r="JA72" s="190"/>
      <c r="JB72" s="190"/>
      <c r="JC72" s="190"/>
      <c r="JD72" s="190"/>
      <c r="JE72" s="190"/>
      <c r="JF72" s="190"/>
      <c r="JG72" s="190"/>
      <c r="JH72" s="190"/>
      <c r="JI72" s="190"/>
      <c r="JJ72" s="190"/>
      <c r="JK72" s="190"/>
      <c r="JL72" s="190"/>
      <c r="JM72" s="190"/>
      <c r="JN72" s="190"/>
      <c r="JO72" s="190"/>
      <c r="JP72" s="190"/>
      <c r="JQ72" s="190"/>
      <c r="JR72" s="190"/>
      <c r="JS72" s="190"/>
      <c r="JT72" s="190"/>
      <c r="JU72" s="190"/>
      <c r="JV72" s="190"/>
      <c r="JW72" s="190"/>
      <c r="JX72" s="190"/>
      <c r="JY72" s="190"/>
      <c r="JZ72" s="190"/>
      <c r="KA72" s="190"/>
      <c r="KB72" s="190"/>
      <c r="KC72" s="190"/>
      <c r="KD72" s="190"/>
      <c r="KE72" s="190"/>
      <c r="KF72" s="190"/>
      <c r="KG72" s="190"/>
      <c r="KH72" s="190"/>
      <c r="KI72" s="190"/>
      <c r="KJ72" s="190"/>
      <c r="KK72" s="190"/>
      <c r="KL72" s="190"/>
      <c r="KM72" s="190"/>
      <c r="KN72" s="190"/>
      <c r="KO72" s="190"/>
      <c r="KP72" s="190"/>
      <c r="KQ72" s="190"/>
      <c r="KR72" s="190"/>
      <c r="KS72" s="190"/>
      <c r="KT72" s="190"/>
      <c r="KU72" s="190"/>
      <c r="KV72" s="190"/>
      <c r="KW72" s="190"/>
      <c r="KX72" s="190"/>
      <c r="KY72" s="190"/>
      <c r="KZ72" s="190"/>
      <c r="LA72" s="190"/>
      <c r="LB72" s="190"/>
      <c r="LC72" s="190"/>
      <c r="LD72" s="190"/>
      <c r="LE72" s="190"/>
      <c r="LF72" s="190"/>
      <c r="LG72" s="190"/>
      <c r="LH72" s="190"/>
      <c r="LI72" s="190"/>
      <c r="LJ72" s="190"/>
      <c r="LK72" s="190"/>
      <c r="LL72" s="190"/>
      <c r="LM72" s="190"/>
      <c r="LN72" s="190"/>
      <c r="LO72" s="190"/>
      <c r="LP72" s="190"/>
      <c r="LQ72" s="190"/>
      <c r="LR72" s="190"/>
      <c r="LS72" s="190"/>
      <c r="LT72" s="190"/>
      <c r="LU72" s="190"/>
      <c r="LV72" s="190"/>
      <c r="LW72" s="190"/>
      <c r="LX72" s="190"/>
      <c r="LY72" s="190"/>
      <c r="LZ72" s="190"/>
      <c r="MA72" s="190"/>
      <c r="MB72" s="190"/>
      <c r="MC72" s="190"/>
      <c r="MD72" s="190"/>
      <c r="ME72" s="190"/>
      <c r="MF72" s="190"/>
      <c r="MG72" s="190"/>
      <c r="MH72" s="190"/>
      <c r="MI72" s="190"/>
      <c r="MJ72" s="190"/>
      <c r="MK72" s="190"/>
      <c r="ML72" s="190"/>
      <c r="MM72" s="190"/>
      <c r="MN72" s="190"/>
      <c r="MO72" s="190"/>
      <c r="MP72" s="190"/>
      <c r="MQ72" s="190"/>
      <c r="MR72" s="190"/>
      <c r="MS72" s="190"/>
      <c r="MT72" s="190"/>
      <c r="MU72" s="190"/>
      <c r="MV72" s="190"/>
      <c r="MW72" s="190"/>
      <c r="MX72" s="190"/>
      <c r="MY72" s="190"/>
      <c r="MZ72" s="190"/>
      <c r="NA72" s="190"/>
      <c r="NB72" s="190"/>
      <c r="NC72" s="190"/>
      <c r="ND72" s="190"/>
      <c r="NE72" s="190"/>
      <c r="NF72" s="190"/>
      <c r="NG72" s="190"/>
      <c r="NH72" s="190"/>
      <c r="NI72" s="190"/>
      <c r="NJ72" s="190"/>
      <c r="NK72" s="190"/>
      <c r="NL72" s="190"/>
      <c r="NM72" s="190"/>
      <c r="NN72" s="190"/>
      <c r="NO72" s="190"/>
      <c r="NP72" s="190"/>
      <c r="NQ72" s="190"/>
      <c r="NR72" s="190"/>
      <c r="NS72" s="190"/>
      <c r="NT72" s="190"/>
      <c r="NU72" s="190"/>
      <c r="NV72" s="190"/>
      <c r="NW72" s="190"/>
      <c r="NX72" s="190"/>
      <c r="NY72" s="190"/>
      <c r="NZ72" s="190"/>
      <c r="OA72" s="190"/>
      <c r="OB72" s="190"/>
      <c r="OC72" s="190"/>
      <c r="OD72" s="190"/>
      <c r="OE72" s="190"/>
      <c r="OF72" s="190"/>
      <c r="OG72" s="190"/>
      <c r="OH72" s="190"/>
      <c r="OI72" s="190"/>
      <c r="OJ72" s="190"/>
      <c r="OK72" s="190"/>
      <c r="OL72" s="190"/>
      <c r="OM72" s="190"/>
      <c r="ON72" s="190"/>
      <c r="OO72" s="190"/>
      <c r="OP72" s="190"/>
      <c r="OQ72" s="190"/>
      <c r="OR72" s="190"/>
      <c r="OS72" s="190"/>
      <c r="OT72" s="190"/>
      <c r="OU72" s="190"/>
      <c r="OV72" s="190"/>
      <c r="OW72" s="190"/>
      <c r="OX72" s="190"/>
      <c r="OY72" s="190"/>
      <c r="OZ72" s="190"/>
      <c r="PA72" s="190"/>
      <c r="PB72" s="190"/>
      <c r="PC72" s="190"/>
      <c r="PD72" s="190"/>
      <c r="PE72" s="190"/>
      <c r="PF72" s="190"/>
      <c r="PG72" s="190"/>
      <c r="PH72" s="190"/>
      <c r="PI72" s="190"/>
      <c r="PJ72" s="190"/>
      <c r="PK72" s="190"/>
      <c r="PL72" s="190"/>
      <c r="PM72" s="190"/>
      <c r="PN72" s="190"/>
      <c r="PO72" s="190"/>
      <c r="PP72" s="190"/>
      <c r="PQ72" s="190"/>
      <c r="PR72" s="190"/>
      <c r="PS72" s="190"/>
      <c r="PT72" s="190"/>
      <c r="PU72" s="190"/>
      <c r="PV72" s="190"/>
      <c r="PW72" s="190"/>
      <c r="PX72" s="190"/>
      <c r="PY72" s="190"/>
      <c r="PZ72" s="190"/>
      <c r="QA72" s="190"/>
      <c r="QB72" s="190"/>
      <c r="QC72" s="190"/>
      <c r="QD72" s="190"/>
      <c r="QE72" s="190"/>
      <c r="QF72" s="190"/>
      <c r="QG72" s="190"/>
      <c r="QH72" s="190"/>
      <c r="QI72" s="190"/>
      <c r="QJ72" s="190"/>
      <c r="QK72" s="190"/>
      <c r="QL72" s="190"/>
      <c r="QM72" s="190"/>
      <c r="QN72" s="190"/>
      <c r="QO72" s="190"/>
      <c r="QP72" s="190"/>
      <c r="QQ72" s="190"/>
      <c r="QR72" s="190"/>
      <c r="QS72" s="190"/>
      <c r="QT72" s="190"/>
      <c r="QU72" s="190"/>
      <c r="QV72" s="190"/>
      <c r="QW72" s="190"/>
      <c r="QX72" s="190"/>
      <c r="QY72" s="190"/>
      <c r="QZ72" s="190"/>
      <c r="RA72" s="190"/>
      <c r="RB72" s="190"/>
      <c r="RC72" s="190"/>
      <c r="RD72" s="190"/>
      <c r="RE72" s="190"/>
      <c r="RF72" s="190"/>
      <c r="RG72" s="190"/>
      <c r="RH72" s="190"/>
      <c r="RI72" s="190"/>
      <c r="RJ72" s="190"/>
      <c r="RK72" s="190"/>
      <c r="RL72" s="190"/>
      <c r="RM72" s="190"/>
      <c r="RN72" s="190"/>
      <c r="RO72" s="190"/>
      <c r="RP72" s="190"/>
      <c r="RQ72" s="190"/>
      <c r="RR72" s="190"/>
      <c r="RS72" s="190"/>
      <c r="RT72" s="190"/>
      <c r="RU72" s="190"/>
      <c r="RV72" s="190"/>
      <c r="RW72" s="190"/>
      <c r="RX72" s="190"/>
      <c r="RY72" s="190"/>
      <c r="RZ72" s="190"/>
      <c r="SA72" s="190"/>
      <c r="SB72" s="190"/>
      <c r="SC72" s="190"/>
      <c r="SD72" s="190"/>
      <c r="SE72" s="190"/>
      <c r="SF72" s="190"/>
      <c r="SG72" s="190"/>
      <c r="SH72" s="190"/>
      <c r="SI72" s="190"/>
      <c r="SJ72" s="190"/>
      <c r="SK72" s="190"/>
      <c r="SL72" s="190"/>
      <c r="SM72" s="190"/>
      <c r="SN72" s="190"/>
      <c r="SO72" s="190"/>
      <c r="SP72" s="190"/>
      <c r="SQ72" s="190"/>
      <c r="SR72" s="190"/>
      <c r="SS72" s="190"/>
      <c r="ST72" s="190"/>
      <c r="SU72" s="190"/>
      <c r="SV72" s="190"/>
      <c r="SW72" s="190"/>
      <c r="SX72" s="190"/>
      <c r="SY72" s="190"/>
      <c r="SZ72" s="190"/>
      <c r="TA72" s="190"/>
      <c r="TB72" s="190"/>
      <c r="TC72" s="190"/>
      <c r="TD72" s="190"/>
      <c r="TE72" s="190"/>
      <c r="TF72" s="190"/>
      <c r="TG72" s="190"/>
      <c r="TH72" s="190"/>
      <c r="TI72" s="190"/>
      <c r="TJ72" s="190"/>
      <c r="TK72" s="190"/>
      <c r="TL72" s="190"/>
      <c r="TM72" s="190"/>
      <c r="TN72" s="190"/>
      <c r="TO72" s="190"/>
      <c r="TP72" s="190"/>
      <c r="TQ72" s="190"/>
      <c r="TR72" s="190"/>
      <c r="TS72" s="190"/>
      <c r="TT72" s="190"/>
      <c r="TU72" s="190"/>
      <c r="TV72" s="190"/>
      <c r="TW72" s="190"/>
      <c r="TX72" s="190"/>
      <c r="TY72" s="190"/>
      <c r="TZ72" s="190"/>
      <c r="UA72" s="190"/>
      <c r="UB72" s="190"/>
      <c r="UC72" s="190"/>
      <c r="UD72" s="190"/>
      <c r="UE72" s="190"/>
      <c r="UF72" s="190"/>
      <c r="UG72" s="190"/>
      <c r="UH72" s="190"/>
      <c r="UI72" s="190"/>
      <c r="UJ72" s="190"/>
      <c r="UK72" s="190"/>
      <c r="UL72" s="190"/>
      <c r="UM72" s="190"/>
      <c r="UN72" s="190"/>
      <c r="UO72" s="190"/>
      <c r="UP72" s="190"/>
      <c r="UQ72" s="190"/>
      <c r="UR72" s="190"/>
      <c r="US72" s="190"/>
      <c r="UT72" s="190"/>
      <c r="UU72" s="190"/>
      <c r="UV72" s="190"/>
      <c r="UW72" s="190"/>
      <c r="UX72" s="190"/>
      <c r="UY72" s="190"/>
      <c r="UZ72" s="190"/>
    </row>
    <row r="73" spans="1:572" s="147" customFormat="1" ht="39" customHeight="1">
      <c r="A73" s="256" t="s">
        <v>111</v>
      </c>
      <c r="B73" s="28" t="s">
        <v>116</v>
      </c>
      <c r="C73" s="162" t="s">
        <v>156</v>
      </c>
      <c r="D73" s="25" t="s">
        <v>114</v>
      </c>
      <c r="E73" s="291">
        <v>2</v>
      </c>
      <c r="F73" s="46">
        <v>20</v>
      </c>
      <c r="G73" s="46">
        <v>30</v>
      </c>
      <c r="H73" s="294"/>
      <c r="I73" s="46"/>
      <c r="J73" s="46"/>
      <c r="K73" s="294"/>
      <c r="L73" s="290"/>
      <c r="M73" s="290"/>
      <c r="N73" s="294"/>
      <c r="O73" s="290"/>
      <c r="P73" s="290"/>
      <c r="Q73" s="294"/>
      <c r="R73" s="290"/>
      <c r="S73" s="290"/>
      <c r="T73" s="294"/>
      <c r="U73" s="290"/>
      <c r="V73" s="290"/>
      <c r="W73" s="294"/>
      <c r="X73" s="290"/>
      <c r="Y73" s="290"/>
      <c r="Z73" s="294"/>
      <c r="AA73" s="290"/>
      <c r="AB73" s="290"/>
      <c r="AC73" s="464">
        <f>SUM(F73,I74)</f>
        <v>40</v>
      </c>
      <c r="AD73" s="464">
        <f>SUM(G73,J74)</f>
        <v>35</v>
      </c>
      <c r="AE73" s="374">
        <f>SUM(E73,H74)</f>
        <v>3</v>
      </c>
    </row>
    <row r="74" spans="1:572" s="147" customFormat="1" ht="39" customHeight="1">
      <c r="A74" s="256" t="s">
        <v>112</v>
      </c>
      <c r="B74" s="28" t="s">
        <v>116</v>
      </c>
      <c r="C74" s="162" t="s">
        <v>156</v>
      </c>
      <c r="D74" s="276" t="s">
        <v>111</v>
      </c>
      <c r="E74" s="285"/>
      <c r="F74" s="61"/>
      <c r="G74" s="46"/>
      <c r="H74" s="49">
        <v>1</v>
      </c>
      <c r="I74" s="46">
        <v>20</v>
      </c>
      <c r="J74" s="46">
        <v>5</v>
      </c>
      <c r="K74" s="294"/>
      <c r="L74" s="290"/>
      <c r="M74" s="290"/>
      <c r="N74" s="294"/>
      <c r="O74" s="290"/>
      <c r="P74" s="290"/>
      <c r="Q74" s="294"/>
      <c r="R74" s="290"/>
      <c r="S74" s="290"/>
      <c r="T74" s="294"/>
      <c r="U74" s="290"/>
      <c r="V74" s="290"/>
      <c r="W74" s="294"/>
      <c r="X74" s="290"/>
      <c r="Y74" s="290"/>
      <c r="Z74" s="294"/>
      <c r="AA74" s="290"/>
      <c r="AB74" s="290"/>
      <c r="AC74" s="465"/>
      <c r="AD74" s="465"/>
      <c r="AE74" s="376"/>
    </row>
    <row r="75" spans="1:572" s="147" customFormat="1" ht="39" customHeight="1">
      <c r="A75" s="256" t="s">
        <v>361</v>
      </c>
      <c r="B75" s="28" t="s">
        <v>116</v>
      </c>
      <c r="C75" s="27" t="s">
        <v>123</v>
      </c>
      <c r="D75" s="25" t="s">
        <v>26</v>
      </c>
      <c r="E75" s="285"/>
      <c r="F75" s="290"/>
      <c r="G75" s="290"/>
      <c r="H75" s="294"/>
      <c r="I75" s="290"/>
      <c r="J75" s="290"/>
      <c r="K75" s="49">
        <v>1</v>
      </c>
      <c r="L75" s="290">
        <v>15</v>
      </c>
      <c r="M75" s="290">
        <v>10</v>
      </c>
      <c r="N75" s="294"/>
      <c r="O75" s="290"/>
      <c r="P75" s="290"/>
      <c r="Q75" s="294"/>
      <c r="R75" s="290"/>
      <c r="S75" s="290"/>
      <c r="T75" s="294"/>
      <c r="U75" s="290"/>
      <c r="V75" s="290"/>
      <c r="W75" s="294"/>
      <c r="X75" s="290"/>
      <c r="Y75" s="290"/>
      <c r="Z75" s="294"/>
      <c r="AA75" s="290"/>
      <c r="AB75" s="290"/>
      <c r="AC75" s="246">
        <f>SUM(L75)</f>
        <v>15</v>
      </c>
      <c r="AD75" s="246">
        <f>SUM(M75)</f>
        <v>10</v>
      </c>
      <c r="AE75" s="49">
        <f>SUM(K75)</f>
        <v>1</v>
      </c>
    </row>
    <row r="76" spans="1:572" s="147" customFormat="1" ht="39" customHeight="1">
      <c r="A76" s="256" t="s">
        <v>26</v>
      </c>
      <c r="B76" s="28" t="s">
        <v>116</v>
      </c>
      <c r="C76" s="27" t="s">
        <v>123</v>
      </c>
      <c r="D76" s="25" t="s">
        <v>114</v>
      </c>
      <c r="E76" s="285"/>
      <c r="F76" s="290"/>
      <c r="G76" s="290"/>
      <c r="H76" s="49">
        <v>2</v>
      </c>
      <c r="I76" s="290">
        <v>15</v>
      </c>
      <c r="J76" s="290">
        <v>35</v>
      </c>
      <c r="K76" s="294"/>
      <c r="L76" s="290"/>
      <c r="M76" s="290"/>
      <c r="N76" s="294"/>
      <c r="O76" s="290"/>
      <c r="P76" s="290"/>
      <c r="Q76" s="294"/>
      <c r="R76" s="290"/>
      <c r="S76" s="290"/>
      <c r="T76" s="294"/>
      <c r="U76" s="290"/>
      <c r="V76" s="290"/>
      <c r="W76" s="294"/>
      <c r="X76" s="290"/>
      <c r="Y76" s="290"/>
      <c r="Z76" s="294"/>
      <c r="AA76" s="290"/>
      <c r="AB76" s="290"/>
      <c r="AC76" s="246">
        <f>SUM(I76)</f>
        <v>15</v>
      </c>
      <c r="AD76" s="246">
        <f>SUM(J76)</f>
        <v>35</v>
      </c>
      <c r="AE76" s="49">
        <f>SUM(H76)</f>
        <v>2</v>
      </c>
    </row>
    <row r="77" spans="1:572" s="147" customFormat="1" ht="39" customHeight="1">
      <c r="A77" s="523" t="s">
        <v>370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  <c r="AA77" s="524"/>
      <c r="AB77" s="524"/>
      <c r="AC77" s="524"/>
      <c r="AD77" s="524"/>
      <c r="AE77" s="525"/>
    </row>
    <row r="78" spans="1:572" s="147" customFormat="1" ht="18" customHeight="1">
      <c r="A78" s="383"/>
      <c r="B78" s="384"/>
      <c r="C78" s="384"/>
      <c r="D78" s="385"/>
      <c r="E78" s="55"/>
      <c r="F78" s="59"/>
      <c r="G78" s="59"/>
      <c r="H78" s="59"/>
      <c r="I78" s="59"/>
      <c r="J78" s="59"/>
      <c r="K78" s="59"/>
      <c r="L78" s="59"/>
      <c r="M78" s="59"/>
      <c r="N78" s="59">
        <v>6</v>
      </c>
      <c r="O78" s="59"/>
      <c r="P78" s="59"/>
      <c r="Q78" s="59"/>
      <c r="R78" s="59"/>
      <c r="S78" s="59"/>
      <c r="T78" s="59"/>
      <c r="U78" s="59"/>
      <c r="V78" s="59"/>
      <c r="W78" s="59">
        <v>5</v>
      </c>
      <c r="X78" s="59"/>
      <c r="Y78" s="59"/>
      <c r="Z78" s="59">
        <v>4</v>
      </c>
      <c r="AA78" s="59"/>
      <c r="AB78" s="59"/>
      <c r="AC78" s="50"/>
      <c r="AD78" s="50"/>
      <c r="AE78" s="59">
        <f>SUM(N78,W78,Z78)</f>
        <v>15</v>
      </c>
    </row>
    <row r="79" spans="1:572" s="147" customFormat="1" ht="27.75" customHeight="1">
      <c r="A79" s="380"/>
      <c r="B79" s="381"/>
      <c r="C79" s="381"/>
      <c r="D79" s="382"/>
      <c r="E79" s="526" t="s">
        <v>142</v>
      </c>
      <c r="F79" s="526"/>
      <c r="G79" s="526"/>
      <c r="H79" s="526"/>
      <c r="I79" s="526"/>
      <c r="J79" s="526"/>
      <c r="K79" s="526"/>
      <c r="L79" s="526"/>
      <c r="M79" s="526"/>
      <c r="N79" s="526"/>
      <c r="O79" s="526"/>
      <c r="P79" s="526"/>
      <c r="Q79" s="526" t="s">
        <v>138</v>
      </c>
      <c r="R79" s="526"/>
      <c r="S79" s="526"/>
      <c r="T79" s="526"/>
      <c r="U79" s="526"/>
      <c r="V79" s="526"/>
      <c r="W79" s="526"/>
      <c r="X79" s="526"/>
      <c r="Y79" s="526"/>
      <c r="Z79" s="526"/>
      <c r="AA79" s="526"/>
      <c r="AB79" s="526"/>
      <c r="AC79" s="279"/>
      <c r="AD79" s="97"/>
      <c r="AE79" s="97"/>
    </row>
    <row r="80" spans="1:572" s="147" customFormat="1" ht="39" customHeight="1">
      <c r="A80" s="211" t="s">
        <v>124</v>
      </c>
      <c r="B80" s="225" t="s">
        <v>117</v>
      </c>
      <c r="C80" s="229" t="s">
        <v>126</v>
      </c>
      <c r="D80" s="229" t="s">
        <v>114</v>
      </c>
      <c r="E80" s="391" t="s">
        <v>51</v>
      </c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52">
        <v>15</v>
      </c>
      <c r="AD80" s="52">
        <v>35</v>
      </c>
      <c r="AE80" s="97">
        <v>2</v>
      </c>
    </row>
    <row r="81" spans="1:31" s="147" customFormat="1" ht="39" customHeight="1">
      <c r="A81" s="211" t="s">
        <v>125</v>
      </c>
      <c r="B81" s="227" t="s">
        <v>117</v>
      </c>
      <c r="C81" s="229" t="s">
        <v>126</v>
      </c>
      <c r="D81" s="229" t="s">
        <v>124</v>
      </c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2" t="s">
        <v>368</v>
      </c>
      <c r="R81" s="392"/>
      <c r="S81" s="392"/>
      <c r="T81" s="392"/>
      <c r="U81" s="392"/>
      <c r="V81" s="392"/>
      <c r="W81" s="392"/>
      <c r="X81" s="392"/>
      <c r="Y81" s="392"/>
      <c r="Z81" s="392"/>
      <c r="AA81" s="392"/>
      <c r="AB81" s="392"/>
      <c r="AC81" s="52">
        <v>15</v>
      </c>
      <c r="AD81" s="52">
        <v>60</v>
      </c>
      <c r="AE81" s="97">
        <v>3</v>
      </c>
    </row>
    <row r="82" spans="1:31" s="147" customFormat="1" ht="39" customHeight="1">
      <c r="A82" s="216" t="s">
        <v>359</v>
      </c>
      <c r="B82" s="225" t="s">
        <v>116</v>
      </c>
      <c r="C82" s="232" t="s">
        <v>127</v>
      </c>
      <c r="D82" s="229" t="s">
        <v>360</v>
      </c>
      <c r="E82" s="391" t="s">
        <v>368</v>
      </c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52">
        <v>15</v>
      </c>
      <c r="AD82" s="52">
        <v>35</v>
      </c>
      <c r="AE82" s="97">
        <v>2</v>
      </c>
    </row>
    <row r="83" spans="1:31" s="147" customFormat="1" ht="39" customHeight="1">
      <c r="A83" s="211" t="s">
        <v>113</v>
      </c>
      <c r="B83" s="225" t="s">
        <v>116</v>
      </c>
      <c r="C83" s="229" t="s">
        <v>128</v>
      </c>
      <c r="D83" s="227" t="s">
        <v>114</v>
      </c>
      <c r="E83" s="391" t="s">
        <v>368</v>
      </c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52">
        <v>15</v>
      </c>
      <c r="AD83" s="52">
        <v>35</v>
      </c>
      <c r="AE83" s="97">
        <v>2</v>
      </c>
    </row>
    <row r="84" spans="1:31" s="147" customFormat="1" ht="39" customHeight="1">
      <c r="A84" s="216" t="s">
        <v>403</v>
      </c>
      <c r="B84" s="229" t="s">
        <v>115</v>
      </c>
      <c r="C84" s="229" t="s">
        <v>119</v>
      </c>
      <c r="D84" s="232" t="s">
        <v>114</v>
      </c>
      <c r="E84" s="391" t="s">
        <v>368</v>
      </c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  <c r="AA84" s="391"/>
      <c r="AB84" s="391"/>
      <c r="AC84" s="52">
        <v>15</v>
      </c>
      <c r="AD84" s="52">
        <v>10</v>
      </c>
      <c r="AE84" s="97">
        <v>1</v>
      </c>
    </row>
    <row r="85" spans="1:31" s="147" customFormat="1" ht="39" customHeight="1">
      <c r="A85" s="216" t="s">
        <v>405</v>
      </c>
      <c r="B85" s="225" t="s">
        <v>115</v>
      </c>
      <c r="C85" s="229" t="s">
        <v>119</v>
      </c>
      <c r="D85" s="232" t="s">
        <v>406</v>
      </c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2" t="s">
        <v>368</v>
      </c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52">
        <v>15</v>
      </c>
      <c r="AD85" s="52">
        <v>10</v>
      </c>
      <c r="AE85" s="97">
        <v>1</v>
      </c>
    </row>
    <row r="86" spans="1:31" s="147" customFormat="1" ht="39" customHeight="1">
      <c r="A86" s="284" t="s">
        <v>408</v>
      </c>
      <c r="B86" s="229" t="s">
        <v>115</v>
      </c>
      <c r="C86" s="229" t="s">
        <v>119</v>
      </c>
      <c r="D86" s="232" t="s">
        <v>114</v>
      </c>
      <c r="E86" s="391" t="s">
        <v>368</v>
      </c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415"/>
      <c r="R86" s="416"/>
      <c r="S86" s="416"/>
      <c r="T86" s="416"/>
      <c r="U86" s="416"/>
      <c r="V86" s="416"/>
      <c r="W86" s="416"/>
      <c r="X86" s="416"/>
      <c r="Y86" s="416"/>
      <c r="Z86" s="416"/>
      <c r="AA86" s="416"/>
      <c r="AB86" s="417"/>
      <c r="AC86" s="52">
        <v>15</v>
      </c>
      <c r="AD86" s="52">
        <v>35</v>
      </c>
      <c r="AE86" s="97">
        <v>2</v>
      </c>
    </row>
    <row r="87" spans="1:31" s="147" customFormat="1" ht="39" customHeight="1">
      <c r="A87" s="284" t="s">
        <v>409</v>
      </c>
      <c r="B87" s="225" t="s">
        <v>115</v>
      </c>
      <c r="C87" s="229" t="s">
        <v>119</v>
      </c>
      <c r="D87" s="232" t="s">
        <v>408</v>
      </c>
      <c r="E87" s="412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4"/>
      <c r="Q87" s="391" t="s">
        <v>368</v>
      </c>
      <c r="R87" s="391"/>
      <c r="S87" s="391"/>
      <c r="T87" s="391"/>
      <c r="U87" s="391"/>
      <c r="V87" s="391"/>
      <c r="W87" s="391"/>
      <c r="X87" s="391"/>
      <c r="Y87" s="391"/>
      <c r="Z87" s="391"/>
      <c r="AA87" s="391"/>
      <c r="AB87" s="391"/>
      <c r="AC87" s="52">
        <v>15</v>
      </c>
      <c r="AD87" s="52">
        <v>35</v>
      </c>
      <c r="AE87" s="97">
        <v>2</v>
      </c>
    </row>
    <row r="88" spans="1:31" s="147" customFormat="1" ht="39" customHeight="1">
      <c r="A88" s="216" t="s">
        <v>398</v>
      </c>
      <c r="B88" s="225" t="s">
        <v>116</v>
      </c>
      <c r="C88" s="229" t="s">
        <v>119</v>
      </c>
      <c r="D88" s="232" t="s">
        <v>114</v>
      </c>
      <c r="E88" s="391" t="s">
        <v>368</v>
      </c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  <c r="AA88" s="391"/>
      <c r="AB88" s="391"/>
      <c r="AC88" s="52">
        <v>15</v>
      </c>
      <c r="AD88" s="52">
        <v>10</v>
      </c>
      <c r="AE88" s="97">
        <v>1</v>
      </c>
    </row>
    <row r="89" spans="1:31" s="147" customFormat="1" ht="39" customHeight="1">
      <c r="A89" s="216" t="s">
        <v>399</v>
      </c>
      <c r="B89" s="225" t="s">
        <v>116</v>
      </c>
      <c r="C89" s="229" t="s">
        <v>119</v>
      </c>
      <c r="D89" s="229" t="s">
        <v>398</v>
      </c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 t="s">
        <v>368</v>
      </c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52">
        <v>15</v>
      </c>
      <c r="AD89" s="52">
        <v>10</v>
      </c>
      <c r="AE89" s="97">
        <v>1</v>
      </c>
    </row>
    <row r="90" spans="1:31" s="147" customFormat="1" ht="39" customHeight="1">
      <c r="A90" s="211" t="s">
        <v>14</v>
      </c>
      <c r="B90" s="227" t="s">
        <v>116</v>
      </c>
      <c r="C90" s="232" t="s">
        <v>139</v>
      </c>
      <c r="D90" s="229" t="s">
        <v>114</v>
      </c>
      <c r="E90" s="391" t="s">
        <v>368</v>
      </c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52">
        <v>15</v>
      </c>
      <c r="AD90" s="52">
        <v>60</v>
      </c>
      <c r="AE90" s="97">
        <v>3</v>
      </c>
    </row>
    <row r="91" spans="1:31" s="147" customFormat="1" ht="39" customHeight="1">
      <c r="A91" s="235" t="s">
        <v>195</v>
      </c>
      <c r="B91" s="230" t="s">
        <v>116</v>
      </c>
      <c r="C91" s="233" t="s">
        <v>129</v>
      </c>
      <c r="D91" s="233" t="s">
        <v>114</v>
      </c>
      <c r="E91" s="391" t="s">
        <v>368</v>
      </c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52">
        <v>15</v>
      </c>
      <c r="AD91" s="52">
        <v>60</v>
      </c>
      <c r="AE91" s="97">
        <v>3</v>
      </c>
    </row>
    <row r="92" spans="1:31" s="147" customFormat="1" ht="39" customHeight="1">
      <c r="A92" s="211" t="s">
        <v>140</v>
      </c>
      <c r="B92" s="227" t="s">
        <v>116</v>
      </c>
      <c r="C92" s="232" t="s">
        <v>395</v>
      </c>
      <c r="D92" s="229" t="s">
        <v>114</v>
      </c>
      <c r="E92" s="391" t="s">
        <v>368</v>
      </c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52">
        <v>15</v>
      </c>
      <c r="AD92" s="52">
        <v>35</v>
      </c>
      <c r="AE92" s="97">
        <v>2</v>
      </c>
    </row>
    <row r="93" spans="1:31" s="147" customFormat="1" ht="39" customHeight="1">
      <c r="A93" s="211" t="s">
        <v>141</v>
      </c>
      <c r="B93" s="227" t="s">
        <v>116</v>
      </c>
      <c r="C93" s="232" t="s">
        <v>395</v>
      </c>
      <c r="D93" s="229" t="s">
        <v>143</v>
      </c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 t="s">
        <v>368</v>
      </c>
      <c r="R93" s="391"/>
      <c r="S93" s="391"/>
      <c r="T93" s="391"/>
      <c r="U93" s="391"/>
      <c r="V93" s="391"/>
      <c r="W93" s="391"/>
      <c r="X93" s="391"/>
      <c r="Y93" s="391"/>
      <c r="Z93" s="391"/>
      <c r="AA93" s="391"/>
      <c r="AB93" s="391"/>
      <c r="AC93" s="52">
        <v>15</v>
      </c>
      <c r="AD93" s="52">
        <v>35</v>
      </c>
      <c r="AE93" s="97">
        <v>2</v>
      </c>
    </row>
    <row r="94" spans="1:31" s="147" customFormat="1" ht="39" customHeight="1">
      <c r="A94" s="218" t="s">
        <v>426</v>
      </c>
      <c r="B94" s="226" t="s">
        <v>116</v>
      </c>
      <c r="C94" s="234" t="s">
        <v>146</v>
      </c>
      <c r="D94" s="233" t="s">
        <v>114</v>
      </c>
      <c r="E94" s="391" t="s">
        <v>368</v>
      </c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  <c r="AA94" s="391"/>
      <c r="AB94" s="391"/>
      <c r="AC94" s="52">
        <v>15</v>
      </c>
      <c r="AD94" s="52">
        <v>60</v>
      </c>
      <c r="AE94" s="97">
        <v>3</v>
      </c>
    </row>
    <row r="95" spans="1:31" s="147" customFormat="1" ht="39" customHeight="1">
      <c r="A95" s="218" t="s">
        <v>427</v>
      </c>
      <c r="B95" s="226" t="s">
        <v>116</v>
      </c>
      <c r="C95" s="234" t="s">
        <v>146</v>
      </c>
      <c r="D95" s="233" t="s">
        <v>426</v>
      </c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 t="s">
        <v>368</v>
      </c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52">
        <v>15</v>
      </c>
      <c r="AD95" s="52">
        <v>60</v>
      </c>
      <c r="AE95" s="97">
        <v>3</v>
      </c>
    </row>
    <row r="96" spans="1:31" s="147" customFormat="1" ht="39" customHeight="1">
      <c r="A96" s="216" t="s">
        <v>15</v>
      </c>
      <c r="B96" s="225" t="s">
        <v>116</v>
      </c>
      <c r="C96" s="229" t="s">
        <v>122</v>
      </c>
      <c r="D96" s="229" t="s">
        <v>114</v>
      </c>
      <c r="E96" s="391" t="s">
        <v>368</v>
      </c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  <c r="AA96" s="391"/>
      <c r="AB96" s="391"/>
      <c r="AC96" s="52">
        <v>30</v>
      </c>
      <c r="AD96" s="52">
        <v>45</v>
      </c>
      <c r="AE96" s="97">
        <v>3</v>
      </c>
    </row>
    <row r="97" spans="1:31" s="147" customFormat="1" ht="39" customHeight="1">
      <c r="A97" s="216" t="s">
        <v>16</v>
      </c>
      <c r="B97" s="225" t="s">
        <v>116</v>
      </c>
      <c r="C97" s="232" t="s">
        <v>147</v>
      </c>
      <c r="D97" s="229" t="s">
        <v>114</v>
      </c>
      <c r="E97" s="391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2" t="s">
        <v>368</v>
      </c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52">
        <v>30</v>
      </c>
      <c r="AD97" s="52">
        <v>45</v>
      </c>
      <c r="AE97" s="97">
        <v>3</v>
      </c>
    </row>
    <row r="98" spans="1:31" s="147" customFormat="1" ht="39" customHeight="1">
      <c r="A98" s="216" t="s">
        <v>17</v>
      </c>
      <c r="B98" s="225" t="s">
        <v>116</v>
      </c>
      <c r="C98" s="229" t="s">
        <v>130</v>
      </c>
      <c r="D98" s="229" t="s">
        <v>114</v>
      </c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2" t="s">
        <v>368</v>
      </c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52">
        <v>30</v>
      </c>
      <c r="AD98" s="52">
        <v>45</v>
      </c>
      <c r="AE98" s="97">
        <v>3</v>
      </c>
    </row>
    <row r="99" spans="1:31" s="147" customFormat="1" ht="39" customHeight="1">
      <c r="A99" s="216" t="s">
        <v>18</v>
      </c>
      <c r="B99" s="225" t="s">
        <v>116</v>
      </c>
      <c r="C99" s="232" t="s">
        <v>149</v>
      </c>
      <c r="D99" s="229" t="s">
        <v>114</v>
      </c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 t="s">
        <v>368</v>
      </c>
      <c r="R99" s="391"/>
      <c r="S99" s="391"/>
      <c r="T99" s="391"/>
      <c r="U99" s="391"/>
      <c r="V99" s="391"/>
      <c r="W99" s="391"/>
      <c r="X99" s="391"/>
      <c r="Y99" s="391"/>
      <c r="Z99" s="391"/>
      <c r="AA99" s="391"/>
      <c r="AB99" s="391"/>
      <c r="AC99" s="52">
        <v>15</v>
      </c>
      <c r="AD99" s="52">
        <v>60</v>
      </c>
      <c r="AE99" s="97">
        <v>3</v>
      </c>
    </row>
    <row r="100" spans="1:31" s="147" customFormat="1" ht="39" customHeight="1">
      <c r="A100" s="216" t="s">
        <v>19</v>
      </c>
      <c r="B100" s="227" t="s">
        <v>116</v>
      </c>
      <c r="C100" s="232" t="s">
        <v>194</v>
      </c>
      <c r="D100" s="229" t="s">
        <v>114</v>
      </c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2" t="s">
        <v>368</v>
      </c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52">
        <v>15</v>
      </c>
      <c r="AD100" s="52">
        <v>60</v>
      </c>
      <c r="AE100" s="97">
        <v>3</v>
      </c>
    </row>
    <row r="101" spans="1:31" s="147" customFormat="1" ht="39" customHeight="1">
      <c r="A101" s="211" t="s">
        <v>132</v>
      </c>
      <c r="B101" s="225" t="s">
        <v>116</v>
      </c>
      <c r="C101" s="229" t="s">
        <v>131</v>
      </c>
      <c r="D101" s="229" t="s">
        <v>114</v>
      </c>
      <c r="E101" s="391" t="s">
        <v>368</v>
      </c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  <c r="AA101" s="391"/>
      <c r="AB101" s="391"/>
      <c r="AC101" s="52">
        <v>30</v>
      </c>
      <c r="AD101" s="52">
        <v>45</v>
      </c>
      <c r="AE101" s="97">
        <v>3</v>
      </c>
    </row>
    <row r="102" spans="1:31" s="147" customFormat="1" ht="39" customHeight="1">
      <c r="A102" s="211" t="s">
        <v>133</v>
      </c>
      <c r="B102" s="225" t="s">
        <v>116</v>
      </c>
      <c r="C102" s="229" t="s">
        <v>131</v>
      </c>
      <c r="D102" s="229" t="s">
        <v>132</v>
      </c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2" t="s">
        <v>368</v>
      </c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52">
        <v>30</v>
      </c>
      <c r="AD102" s="52">
        <v>70</v>
      </c>
      <c r="AE102" s="97">
        <v>4</v>
      </c>
    </row>
    <row r="103" spans="1:31" s="147" customFormat="1" ht="39" customHeight="1">
      <c r="A103" s="211" t="s">
        <v>20</v>
      </c>
      <c r="B103" s="225" t="s">
        <v>116</v>
      </c>
      <c r="C103" s="232" t="s">
        <v>396</v>
      </c>
      <c r="D103" s="229" t="s">
        <v>114</v>
      </c>
      <c r="E103" s="391" t="s">
        <v>368</v>
      </c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52">
        <v>15</v>
      </c>
      <c r="AD103" s="52">
        <v>35</v>
      </c>
      <c r="AE103" s="97">
        <v>2</v>
      </c>
    </row>
    <row r="104" spans="1:31" s="147" customFormat="1" ht="39" customHeight="1">
      <c r="A104" s="217" t="s">
        <v>428</v>
      </c>
      <c r="B104" s="225" t="s">
        <v>116</v>
      </c>
      <c r="C104" s="229" t="s">
        <v>134</v>
      </c>
      <c r="D104" s="229" t="s">
        <v>325</v>
      </c>
      <c r="E104" s="391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2" t="s">
        <v>368</v>
      </c>
      <c r="R104" s="392"/>
      <c r="S104" s="392"/>
      <c r="T104" s="392"/>
      <c r="U104" s="392"/>
      <c r="V104" s="392"/>
      <c r="W104" s="392"/>
      <c r="X104" s="392"/>
      <c r="Y104" s="392"/>
      <c r="Z104" s="392"/>
      <c r="AA104" s="392"/>
      <c r="AB104" s="392"/>
      <c r="AC104" s="52">
        <v>30</v>
      </c>
      <c r="AD104" s="52">
        <v>20</v>
      </c>
      <c r="AE104" s="97">
        <v>2</v>
      </c>
    </row>
    <row r="105" spans="1:31" s="147" customFormat="1" ht="39" customHeight="1">
      <c r="A105" s="235" t="s">
        <v>251</v>
      </c>
      <c r="B105" s="225" t="s">
        <v>116</v>
      </c>
      <c r="C105" s="229" t="s">
        <v>135</v>
      </c>
      <c r="D105" s="229" t="s">
        <v>114</v>
      </c>
      <c r="E105" s="391" t="s">
        <v>368</v>
      </c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52">
        <v>15</v>
      </c>
      <c r="AD105" s="52">
        <v>35</v>
      </c>
      <c r="AE105" s="97">
        <v>2</v>
      </c>
    </row>
    <row r="106" spans="1:31" s="147" customFormat="1" ht="39" customHeight="1">
      <c r="A106" s="235" t="s">
        <v>252</v>
      </c>
      <c r="B106" s="225" t="s">
        <v>116</v>
      </c>
      <c r="C106" s="229" t="s">
        <v>135</v>
      </c>
      <c r="D106" s="229" t="s">
        <v>150</v>
      </c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2" t="s">
        <v>368</v>
      </c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52">
        <v>15</v>
      </c>
      <c r="AD106" s="52">
        <v>35</v>
      </c>
      <c r="AE106" s="97">
        <v>2</v>
      </c>
    </row>
    <row r="107" spans="1:31" s="147" customFormat="1" ht="39" customHeight="1">
      <c r="A107" s="235" t="s">
        <v>249</v>
      </c>
      <c r="B107" s="225" t="s">
        <v>116</v>
      </c>
      <c r="C107" s="234" t="s">
        <v>151</v>
      </c>
      <c r="D107" s="229" t="s">
        <v>114</v>
      </c>
      <c r="E107" s="391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2" t="s">
        <v>368</v>
      </c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52">
        <v>15</v>
      </c>
      <c r="AD107" s="52">
        <v>60</v>
      </c>
      <c r="AE107" s="97">
        <v>3</v>
      </c>
    </row>
    <row r="108" spans="1:31" s="147" customFormat="1" ht="39" customHeight="1">
      <c r="A108" s="235" t="s">
        <v>397</v>
      </c>
      <c r="B108" s="225" t="s">
        <v>116</v>
      </c>
      <c r="C108" s="234" t="s">
        <v>154</v>
      </c>
      <c r="D108" s="229" t="s">
        <v>114</v>
      </c>
      <c r="E108" s="391" t="s">
        <v>368</v>
      </c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  <c r="AA108" s="391"/>
      <c r="AB108" s="391"/>
      <c r="AC108" s="52">
        <v>15</v>
      </c>
      <c r="AD108" s="52">
        <v>35</v>
      </c>
      <c r="AE108" s="97">
        <v>2</v>
      </c>
    </row>
    <row r="109" spans="1:31" s="147" customFormat="1" ht="39" customHeight="1">
      <c r="A109" s="235" t="s">
        <v>152</v>
      </c>
      <c r="B109" s="225" t="s">
        <v>116</v>
      </c>
      <c r="C109" s="234" t="s">
        <v>154</v>
      </c>
      <c r="D109" s="268" t="s">
        <v>397</v>
      </c>
      <c r="E109" s="391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2" t="s">
        <v>368</v>
      </c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52">
        <v>15</v>
      </c>
      <c r="AD109" s="52">
        <v>35</v>
      </c>
      <c r="AE109" s="97">
        <v>2</v>
      </c>
    </row>
    <row r="110" spans="1:31" s="147" customFormat="1" ht="39" customHeight="1">
      <c r="A110" s="216" t="s">
        <v>144</v>
      </c>
      <c r="B110" s="225" t="s">
        <v>116</v>
      </c>
      <c r="C110" s="234" t="s">
        <v>153</v>
      </c>
      <c r="D110" s="229" t="s">
        <v>114</v>
      </c>
      <c r="E110" s="391" t="s">
        <v>368</v>
      </c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52">
        <v>15</v>
      </c>
      <c r="AD110" s="52">
        <v>10</v>
      </c>
      <c r="AE110" s="97">
        <v>1</v>
      </c>
    </row>
    <row r="111" spans="1:31" s="147" customFormat="1" ht="39" customHeight="1">
      <c r="A111" s="216" t="s">
        <v>145</v>
      </c>
      <c r="B111" s="225" t="s">
        <v>116</v>
      </c>
      <c r="C111" s="234" t="s">
        <v>153</v>
      </c>
      <c r="D111" s="229" t="s">
        <v>144</v>
      </c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2" t="s">
        <v>368</v>
      </c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52">
        <v>15</v>
      </c>
      <c r="AD111" s="52">
        <v>10</v>
      </c>
      <c r="AE111" s="97">
        <v>1</v>
      </c>
    </row>
    <row r="112" spans="1:31" s="147" customFormat="1" ht="39" customHeight="1">
      <c r="A112" s="214" t="s">
        <v>400</v>
      </c>
      <c r="B112" s="231" t="s">
        <v>116</v>
      </c>
      <c r="C112" s="233" t="s">
        <v>358</v>
      </c>
      <c r="D112" s="233" t="s">
        <v>114</v>
      </c>
      <c r="E112" s="391" t="s">
        <v>368</v>
      </c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52">
        <v>15</v>
      </c>
      <c r="AD112" s="52">
        <v>10</v>
      </c>
      <c r="AE112" s="97">
        <v>1</v>
      </c>
    </row>
    <row r="113" spans="1:31" s="147" customFormat="1" ht="39" customHeight="1">
      <c r="A113" s="213" t="s">
        <v>364</v>
      </c>
      <c r="B113" s="225" t="s">
        <v>116</v>
      </c>
      <c r="C113" s="234" t="s">
        <v>155</v>
      </c>
      <c r="D113" s="229" t="s">
        <v>114</v>
      </c>
      <c r="E113" s="412"/>
      <c r="F113" s="413"/>
      <c r="G113" s="413"/>
      <c r="H113" s="413"/>
      <c r="I113" s="413"/>
      <c r="J113" s="413"/>
      <c r="K113" s="413"/>
      <c r="L113" s="413"/>
      <c r="M113" s="413"/>
      <c r="N113" s="413"/>
      <c r="O113" s="413"/>
      <c r="P113" s="414"/>
      <c r="Q113" s="412" t="s">
        <v>368</v>
      </c>
      <c r="R113" s="413"/>
      <c r="S113" s="413"/>
      <c r="T113" s="413"/>
      <c r="U113" s="413"/>
      <c r="V113" s="413"/>
      <c r="W113" s="413"/>
      <c r="X113" s="413"/>
      <c r="Y113" s="413"/>
      <c r="Z113" s="413"/>
      <c r="AA113" s="413"/>
      <c r="AB113" s="414"/>
      <c r="AC113" s="52">
        <v>15</v>
      </c>
      <c r="AD113" s="52">
        <v>60</v>
      </c>
      <c r="AE113" s="97">
        <v>3</v>
      </c>
    </row>
    <row r="114" spans="1:31" ht="18">
      <c r="A114" s="528" t="s">
        <v>21</v>
      </c>
      <c r="B114" s="528"/>
      <c r="C114" s="528"/>
      <c r="D114" s="528"/>
      <c r="E114" s="273"/>
      <c r="F114" s="193"/>
      <c r="G114" s="193"/>
      <c r="H114" s="192"/>
      <c r="I114" s="193"/>
      <c r="J114" s="52"/>
      <c r="K114" s="192"/>
      <c r="L114" s="193"/>
      <c r="M114" s="193"/>
      <c r="N114" s="192"/>
      <c r="O114" s="193"/>
      <c r="P114" s="193"/>
      <c r="Q114" s="59">
        <v>4</v>
      </c>
      <c r="R114" s="40"/>
      <c r="S114" s="40"/>
      <c r="T114" s="59">
        <v>6</v>
      </c>
      <c r="U114" s="40"/>
      <c r="V114" s="40"/>
      <c r="W114" s="204"/>
      <c r="X114" s="40"/>
      <c r="Y114" s="40"/>
      <c r="Z114" s="204"/>
      <c r="AA114" s="40"/>
      <c r="AB114" s="40"/>
      <c r="AC114" s="40"/>
      <c r="AD114" s="52"/>
      <c r="AE114" s="311">
        <v>10</v>
      </c>
    </row>
    <row r="115" spans="1:31" ht="18">
      <c r="A115" s="528" t="s">
        <v>22</v>
      </c>
      <c r="B115" s="528"/>
      <c r="C115" s="528"/>
      <c r="D115" s="528"/>
      <c r="E115" s="274"/>
      <c r="F115" s="44"/>
      <c r="G115" s="44"/>
      <c r="H115" s="26"/>
      <c r="I115" s="44"/>
      <c r="J115" s="44"/>
      <c r="K115" s="26"/>
      <c r="L115" s="44"/>
      <c r="M115" s="44"/>
      <c r="N115" s="26"/>
      <c r="O115" s="44"/>
      <c r="P115" s="44"/>
      <c r="Q115" s="294"/>
      <c r="R115" s="290"/>
      <c r="S115" s="290"/>
      <c r="T115" s="294"/>
      <c r="U115" s="290"/>
      <c r="V115" s="290"/>
      <c r="W115" s="294"/>
      <c r="X115" s="290"/>
      <c r="Y115" s="290"/>
      <c r="Z115" s="49">
        <v>6</v>
      </c>
      <c r="AA115" s="290"/>
      <c r="AB115" s="290"/>
      <c r="AC115" s="290"/>
      <c r="AD115" s="60"/>
      <c r="AE115" s="311">
        <v>6</v>
      </c>
    </row>
    <row r="116" spans="1:31" ht="18">
      <c r="A116" s="441" t="s">
        <v>23</v>
      </c>
      <c r="B116" s="527"/>
      <c r="C116" s="527"/>
      <c r="D116" s="527"/>
      <c r="E116" s="275">
        <f>SUM(E8:E47,E49:E69,E71:E76)</f>
        <v>28</v>
      </c>
      <c r="F116" s="219">
        <f t="shared" ref="F116:AB116" si="0">SUM(F8:F115)</f>
        <v>342</v>
      </c>
      <c r="G116" s="219">
        <f t="shared" si="0"/>
        <v>358</v>
      </c>
      <c r="H116" s="98">
        <f t="shared" si="0"/>
        <v>32</v>
      </c>
      <c r="I116" s="219">
        <f t="shared" si="0"/>
        <v>377</v>
      </c>
      <c r="J116" s="219">
        <f t="shared" si="0"/>
        <v>423</v>
      </c>
      <c r="K116" s="98">
        <f t="shared" si="0"/>
        <v>29</v>
      </c>
      <c r="L116" s="219">
        <f t="shared" si="0"/>
        <v>337</v>
      </c>
      <c r="M116" s="219">
        <f t="shared" si="0"/>
        <v>388</v>
      </c>
      <c r="N116" s="98">
        <f t="shared" si="0"/>
        <v>31</v>
      </c>
      <c r="O116" s="219">
        <f t="shared" si="0"/>
        <v>292</v>
      </c>
      <c r="P116" s="219">
        <f t="shared" si="0"/>
        <v>333</v>
      </c>
      <c r="Q116" s="98">
        <f t="shared" si="0"/>
        <v>30</v>
      </c>
      <c r="R116" s="219">
        <f t="shared" si="0"/>
        <v>262</v>
      </c>
      <c r="S116" s="219">
        <f t="shared" si="0"/>
        <v>388</v>
      </c>
      <c r="T116" s="98">
        <f t="shared" si="0"/>
        <v>30</v>
      </c>
      <c r="U116" s="219">
        <f t="shared" si="0"/>
        <v>227</v>
      </c>
      <c r="V116" s="219">
        <f t="shared" si="0"/>
        <v>373</v>
      </c>
      <c r="W116" s="98">
        <f t="shared" si="0"/>
        <v>29</v>
      </c>
      <c r="X116" s="219">
        <f t="shared" si="0"/>
        <v>227</v>
      </c>
      <c r="Y116" s="219">
        <f t="shared" si="0"/>
        <v>373</v>
      </c>
      <c r="Z116" s="98">
        <f t="shared" si="0"/>
        <v>31</v>
      </c>
      <c r="AA116" s="219">
        <f t="shared" si="0"/>
        <v>202</v>
      </c>
      <c r="AB116" s="219">
        <f t="shared" si="0"/>
        <v>323</v>
      </c>
      <c r="AC116" s="98">
        <f>SUM(AC8:AC47,AC49:AC69,AC71:AC76)</f>
        <v>2236</v>
      </c>
      <c r="AD116" s="98">
        <f>SUM(AD8:AD78)</f>
        <v>2989</v>
      </c>
      <c r="AE116" s="554">
        <f>SUM(AE8:AE78,AE114,AE115)</f>
        <v>240</v>
      </c>
    </row>
    <row r="117" spans="1:31">
      <c r="D117" s="278"/>
      <c r="E117" s="5"/>
      <c r="F117" s="5"/>
      <c r="G117" s="5"/>
      <c r="H117" s="5"/>
      <c r="I117" s="5"/>
      <c r="J117" s="5"/>
      <c r="AB117" s="5"/>
      <c r="AC117" s="5"/>
      <c r="AD117" s="5"/>
    </row>
    <row r="118" spans="1:31">
      <c r="D118" s="278"/>
      <c r="E118" s="5"/>
      <c r="F118" s="5"/>
      <c r="G118" s="5"/>
      <c r="H118" s="5"/>
      <c r="I118" s="5"/>
      <c r="J118" s="5"/>
      <c r="AB118" s="5"/>
      <c r="AC118" s="5"/>
      <c r="AD118" s="5"/>
    </row>
    <row r="119" spans="1:31">
      <c r="D119" s="278"/>
      <c r="E119" s="5"/>
      <c r="F119" s="5"/>
      <c r="G119" s="5"/>
      <c r="H119" s="5"/>
      <c r="I119" s="5"/>
      <c r="J119" s="5"/>
      <c r="AB119" s="5"/>
      <c r="AC119" s="5"/>
      <c r="AD119" s="5"/>
    </row>
    <row r="120" spans="1:31">
      <c r="D120" s="278"/>
      <c r="E120" s="5"/>
      <c r="F120" s="5"/>
      <c r="G120" s="5"/>
      <c r="H120" s="5"/>
      <c r="I120" s="5"/>
      <c r="J120" s="5"/>
      <c r="AB120" s="5"/>
      <c r="AC120" s="5"/>
      <c r="AD120" s="5"/>
    </row>
    <row r="121" spans="1:31">
      <c r="D121" s="278"/>
      <c r="E121" s="5"/>
      <c r="F121" s="5"/>
      <c r="G121" s="5"/>
      <c r="H121" s="5"/>
      <c r="I121" s="5"/>
      <c r="J121" s="19"/>
      <c r="AB121" s="5"/>
      <c r="AC121" s="5"/>
      <c r="AD121" s="5"/>
    </row>
    <row r="122" spans="1:31">
      <c r="D122" s="278"/>
      <c r="E122" s="5"/>
      <c r="F122" s="5"/>
      <c r="G122" s="5"/>
      <c r="H122" s="5"/>
      <c r="I122" s="5"/>
      <c r="J122" s="5"/>
      <c r="AB122" s="5"/>
      <c r="AC122" s="5"/>
      <c r="AD122" s="5"/>
    </row>
    <row r="123" spans="1:31">
      <c r="D123" s="278"/>
      <c r="E123" s="5"/>
      <c r="F123" s="5"/>
      <c r="G123" s="5"/>
      <c r="H123" s="5"/>
      <c r="I123" s="5"/>
      <c r="J123" s="5"/>
      <c r="AB123" s="5"/>
      <c r="AC123" s="5"/>
      <c r="AD123" s="5"/>
    </row>
    <row r="124" spans="1:31">
      <c r="D124" s="278"/>
      <c r="E124" s="5"/>
      <c r="F124" s="5"/>
      <c r="G124" s="5"/>
      <c r="H124" s="5"/>
      <c r="I124" s="5"/>
      <c r="J124" s="5"/>
      <c r="AB124" s="5"/>
      <c r="AC124" s="5"/>
      <c r="AD124" s="5"/>
    </row>
    <row r="125" spans="1:31">
      <c r="D125" s="278"/>
      <c r="E125" s="5"/>
      <c r="F125" s="5"/>
      <c r="G125" s="5"/>
      <c r="H125" s="5"/>
      <c r="I125" s="5"/>
      <c r="J125" s="5"/>
      <c r="AB125" s="5"/>
      <c r="AC125" s="5"/>
      <c r="AD125" s="5"/>
    </row>
    <row r="126" spans="1:31">
      <c r="D126" s="278"/>
      <c r="E126" s="5"/>
      <c r="F126" s="5"/>
      <c r="G126" s="5"/>
      <c r="H126" s="5"/>
      <c r="I126" s="5"/>
      <c r="J126" s="5"/>
      <c r="AB126" s="5"/>
      <c r="AC126" s="5"/>
      <c r="AD126" s="5"/>
    </row>
    <row r="127" spans="1:31">
      <c r="D127" s="278"/>
      <c r="E127" s="5"/>
      <c r="F127" s="5"/>
      <c r="G127" s="5"/>
      <c r="H127" s="5"/>
      <c r="I127" s="5"/>
      <c r="J127" s="5"/>
      <c r="AB127" s="5"/>
      <c r="AC127" s="5"/>
      <c r="AD127" s="5"/>
    </row>
    <row r="128" spans="1:31">
      <c r="D128" s="278"/>
      <c r="E128" s="5"/>
      <c r="F128" s="5"/>
      <c r="G128" s="5"/>
      <c r="H128" s="5"/>
      <c r="I128" s="5"/>
      <c r="J128" s="5"/>
      <c r="AB128" s="5"/>
      <c r="AC128" s="5"/>
      <c r="AD128" s="5"/>
    </row>
    <row r="129" spans="4:30">
      <c r="D129" s="278"/>
      <c r="E129" s="5"/>
      <c r="F129" s="5"/>
      <c r="G129" s="5"/>
      <c r="H129" s="5"/>
      <c r="I129" s="5"/>
      <c r="J129" s="5"/>
      <c r="AB129" s="5"/>
      <c r="AC129" s="5"/>
      <c r="AD129" s="5"/>
    </row>
    <row r="130" spans="4:30">
      <c r="D130" s="278"/>
      <c r="E130" s="5"/>
      <c r="F130" s="5"/>
      <c r="G130" s="5"/>
      <c r="H130" s="5"/>
      <c r="I130" s="5"/>
      <c r="J130" s="5"/>
      <c r="AB130" s="5"/>
      <c r="AC130" s="5"/>
      <c r="AD130" s="5"/>
    </row>
    <row r="131" spans="4:30">
      <c r="D131" s="278"/>
      <c r="E131" s="5"/>
      <c r="F131" s="5"/>
      <c r="G131" s="5"/>
      <c r="H131" s="5"/>
      <c r="I131" s="5"/>
      <c r="J131" s="5"/>
      <c r="AB131" s="5"/>
      <c r="AC131" s="5"/>
      <c r="AD131" s="5"/>
    </row>
    <row r="132" spans="4:30">
      <c r="D132" s="278"/>
      <c r="E132" s="5"/>
      <c r="F132" s="5"/>
      <c r="G132" s="5"/>
      <c r="H132" s="5"/>
      <c r="I132" s="5"/>
      <c r="J132" s="5"/>
      <c r="AB132" s="5"/>
      <c r="AC132" s="5"/>
      <c r="AD132" s="5"/>
    </row>
    <row r="133" spans="4:30">
      <c r="D133" s="278"/>
      <c r="E133" s="5"/>
      <c r="F133" s="5"/>
      <c r="G133" s="5"/>
      <c r="H133" s="5"/>
      <c r="I133" s="5"/>
      <c r="J133" s="5"/>
      <c r="AB133" s="5"/>
      <c r="AC133" s="5"/>
      <c r="AD133" s="5"/>
    </row>
    <row r="134" spans="4:30">
      <c r="D134" s="278"/>
      <c r="E134" s="5"/>
      <c r="F134" s="5"/>
      <c r="G134" s="5"/>
      <c r="H134" s="5"/>
      <c r="I134" s="5"/>
      <c r="J134" s="5"/>
      <c r="AB134" s="5"/>
      <c r="AC134" s="5"/>
      <c r="AD134" s="5"/>
    </row>
    <row r="135" spans="4:30">
      <c r="D135" s="278"/>
      <c r="E135" s="5"/>
      <c r="F135" s="5"/>
      <c r="G135" s="5"/>
      <c r="H135" s="5"/>
      <c r="I135" s="5"/>
      <c r="J135" s="5"/>
      <c r="AB135" s="5"/>
      <c r="AC135" s="5"/>
      <c r="AD135" s="5"/>
    </row>
    <row r="136" spans="4:30">
      <c r="D136" s="278"/>
      <c r="E136" s="5"/>
      <c r="F136" s="5"/>
      <c r="G136" s="5"/>
      <c r="H136" s="5"/>
      <c r="I136" s="5"/>
      <c r="J136" s="5"/>
      <c r="AB136" s="5"/>
      <c r="AC136" s="5"/>
      <c r="AD136" s="5"/>
    </row>
    <row r="137" spans="4:30">
      <c r="D137" s="278"/>
      <c r="E137" s="5"/>
      <c r="F137" s="5"/>
      <c r="G137" s="5"/>
      <c r="H137" s="5"/>
      <c r="I137" s="5"/>
      <c r="J137" s="5"/>
      <c r="AB137" s="5"/>
      <c r="AC137" s="5"/>
      <c r="AD137" s="5"/>
    </row>
    <row r="138" spans="4:30">
      <c r="D138" s="278"/>
      <c r="E138" s="5"/>
      <c r="F138" s="5"/>
      <c r="G138" s="5"/>
      <c r="H138" s="5"/>
      <c r="I138" s="5"/>
      <c r="J138" s="5"/>
      <c r="AB138" s="5"/>
      <c r="AC138" s="5"/>
      <c r="AD138" s="5"/>
    </row>
    <row r="139" spans="4:30">
      <c r="D139" s="278"/>
      <c r="E139" s="5"/>
      <c r="F139" s="5"/>
      <c r="G139" s="5"/>
      <c r="H139" s="5"/>
      <c r="I139" s="5"/>
      <c r="J139" s="5"/>
      <c r="AB139" s="5"/>
      <c r="AC139" s="5"/>
      <c r="AD139" s="5"/>
    </row>
    <row r="140" spans="4:30">
      <c r="D140" s="278"/>
      <c r="E140" s="5"/>
      <c r="F140" s="5"/>
      <c r="G140" s="5"/>
      <c r="H140" s="5"/>
      <c r="I140" s="5"/>
      <c r="J140" s="5"/>
      <c r="AB140" s="5"/>
      <c r="AC140" s="5"/>
      <c r="AD140" s="5"/>
    </row>
    <row r="141" spans="4:30">
      <c r="D141" s="278"/>
      <c r="E141" s="5"/>
      <c r="F141" s="5"/>
      <c r="G141" s="5"/>
      <c r="H141" s="5"/>
      <c r="I141" s="5"/>
      <c r="J141" s="5"/>
      <c r="AB141" s="5"/>
      <c r="AC141" s="5"/>
      <c r="AD141" s="5"/>
    </row>
    <row r="142" spans="4:30">
      <c r="D142" s="278"/>
      <c r="E142" s="5"/>
      <c r="F142" s="5"/>
      <c r="G142" s="5"/>
      <c r="H142" s="5"/>
      <c r="I142" s="5"/>
      <c r="J142" s="5"/>
      <c r="AB142" s="5"/>
      <c r="AC142" s="5"/>
      <c r="AD142" s="5"/>
    </row>
    <row r="143" spans="4:30">
      <c r="D143" s="278"/>
      <c r="E143" s="5"/>
      <c r="F143" s="5"/>
      <c r="G143" s="5"/>
      <c r="H143" s="5"/>
      <c r="I143" s="5"/>
      <c r="J143" s="5"/>
      <c r="AB143" s="5"/>
      <c r="AC143" s="5"/>
      <c r="AD143" s="5"/>
    </row>
    <row r="144" spans="4:30">
      <c r="D144" s="278"/>
      <c r="E144" s="5"/>
      <c r="F144" s="5"/>
      <c r="G144" s="5"/>
      <c r="H144" s="5"/>
      <c r="I144" s="5"/>
      <c r="J144" s="5"/>
      <c r="AB144" s="5"/>
      <c r="AC144" s="5"/>
      <c r="AD144" s="5"/>
    </row>
    <row r="145" spans="4:30">
      <c r="D145" s="278"/>
      <c r="E145" s="5"/>
      <c r="F145" s="5"/>
      <c r="G145" s="5"/>
      <c r="H145" s="5"/>
      <c r="I145" s="5"/>
      <c r="J145" s="5"/>
      <c r="AB145" s="5"/>
      <c r="AC145" s="5"/>
      <c r="AD145" s="5"/>
    </row>
    <row r="146" spans="4:30">
      <c r="D146" s="278"/>
      <c r="E146" s="5"/>
      <c r="F146" s="5"/>
      <c r="G146" s="5"/>
      <c r="H146" s="5"/>
      <c r="I146" s="5"/>
      <c r="J146" s="5"/>
      <c r="AB146" s="5"/>
      <c r="AC146" s="5"/>
      <c r="AD146" s="5"/>
    </row>
    <row r="147" spans="4:30">
      <c r="D147" s="278"/>
      <c r="E147" s="5"/>
      <c r="F147" s="5"/>
      <c r="G147" s="5"/>
      <c r="H147" s="5"/>
      <c r="I147" s="5"/>
      <c r="J147" s="5"/>
      <c r="AB147" s="5"/>
      <c r="AC147" s="5"/>
      <c r="AD147" s="5"/>
    </row>
    <row r="148" spans="4:30">
      <c r="D148" s="278"/>
      <c r="E148" s="5"/>
      <c r="F148" s="5"/>
      <c r="G148" s="5"/>
      <c r="H148" s="5"/>
      <c r="I148" s="5"/>
      <c r="J148" s="5"/>
      <c r="AB148" s="5"/>
      <c r="AC148" s="5"/>
      <c r="AD148" s="5"/>
    </row>
    <row r="149" spans="4:30">
      <c r="D149" s="278"/>
      <c r="E149" s="5"/>
      <c r="F149" s="5"/>
      <c r="G149" s="5"/>
      <c r="H149" s="5"/>
      <c r="I149" s="5"/>
      <c r="J149" s="5"/>
      <c r="AB149" s="5"/>
      <c r="AC149" s="5"/>
      <c r="AD149" s="5"/>
    </row>
    <row r="150" spans="4:30">
      <c r="D150" s="278"/>
      <c r="E150" s="5"/>
      <c r="F150" s="5"/>
      <c r="G150" s="5"/>
      <c r="H150" s="5"/>
      <c r="I150" s="5"/>
      <c r="J150" s="5"/>
      <c r="AB150" s="5"/>
      <c r="AC150" s="5"/>
      <c r="AD150" s="5"/>
    </row>
    <row r="151" spans="4:30">
      <c r="D151" s="278"/>
      <c r="E151" s="5"/>
      <c r="F151" s="5"/>
      <c r="G151" s="5"/>
      <c r="H151" s="5"/>
      <c r="I151" s="5"/>
      <c r="J151" s="5"/>
      <c r="AB151" s="5"/>
      <c r="AC151" s="5"/>
      <c r="AD151" s="5"/>
    </row>
    <row r="152" spans="4:30">
      <c r="D152" s="278"/>
      <c r="E152" s="5"/>
      <c r="F152" s="5"/>
      <c r="G152" s="5"/>
      <c r="H152" s="5"/>
      <c r="I152" s="5"/>
      <c r="J152" s="5"/>
      <c r="AB152" s="5"/>
      <c r="AC152" s="5"/>
      <c r="AD152" s="5"/>
    </row>
    <row r="153" spans="4:30">
      <c r="D153" s="278"/>
      <c r="E153" s="5"/>
      <c r="F153" s="5"/>
      <c r="G153" s="5"/>
      <c r="H153" s="5"/>
      <c r="I153" s="5"/>
      <c r="J153" s="5"/>
      <c r="AB153" s="5"/>
      <c r="AC153" s="5"/>
      <c r="AD153" s="5"/>
    </row>
    <row r="154" spans="4:30">
      <c r="D154" s="278"/>
      <c r="E154" s="5"/>
      <c r="F154" s="5"/>
      <c r="G154" s="5"/>
      <c r="H154" s="5"/>
      <c r="I154" s="5"/>
      <c r="J154" s="5"/>
      <c r="AB154" s="5"/>
      <c r="AC154" s="5"/>
      <c r="AD154" s="5"/>
    </row>
    <row r="155" spans="4:30">
      <c r="D155" s="278"/>
      <c r="E155" s="5"/>
      <c r="F155" s="5"/>
      <c r="G155" s="5"/>
      <c r="H155" s="5"/>
      <c r="I155" s="5"/>
      <c r="J155" s="5"/>
      <c r="AB155" s="5"/>
      <c r="AC155" s="5"/>
      <c r="AD155" s="5"/>
    </row>
    <row r="156" spans="4:30">
      <c r="D156" s="278"/>
      <c r="E156" s="5"/>
      <c r="F156" s="5"/>
      <c r="G156" s="5"/>
      <c r="H156" s="5"/>
      <c r="I156" s="5"/>
      <c r="J156" s="5"/>
      <c r="AB156" s="5"/>
      <c r="AC156" s="5"/>
      <c r="AD156" s="5"/>
    </row>
    <row r="157" spans="4:30">
      <c r="D157" s="278"/>
      <c r="E157" s="5"/>
      <c r="F157" s="5"/>
      <c r="G157" s="5"/>
      <c r="H157" s="5"/>
      <c r="I157" s="5"/>
      <c r="J157" s="5"/>
      <c r="AB157" s="5"/>
      <c r="AC157" s="5"/>
      <c r="AD157" s="5"/>
    </row>
    <row r="158" spans="4:30">
      <c r="D158" s="278"/>
      <c r="E158" s="5"/>
      <c r="F158" s="5"/>
      <c r="G158" s="5"/>
      <c r="H158" s="5"/>
      <c r="I158" s="5"/>
      <c r="J158" s="5"/>
      <c r="AB158" s="5"/>
      <c r="AC158" s="5"/>
      <c r="AD158" s="5"/>
    </row>
    <row r="159" spans="4:30">
      <c r="D159" s="278"/>
      <c r="E159" s="5"/>
      <c r="F159" s="5"/>
      <c r="G159" s="5"/>
      <c r="H159" s="5"/>
      <c r="I159" s="5"/>
      <c r="J159" s="5"/>
      <c r="AB159" s="5"/>
      <c r="AC159" s="5"/>
      <c r="AD159" s="5"/>
    </row>
    <row r="160" spans="4:30">
      <c r="D160" s="278"/>
      <c r="E160" s="5"/>
      <c r="F160" s="5"/>
      <c r="G160" s="5"/>
      <c r="H160" s="5"/>
      <c r="I160" s="5"/>
      <c r="J160" s="5"/>
      <c r="AB160" s="5"/>
      <c r="AC160" s="5"/>
      <c r="AD160" s="5"/>
    </row>
    <row r="161" spans="4:30">
      <c r="D161" s="278"/>
      <c r="E161" s="5"/>
      <c r="F161" s="5"/>
      <c r="G161" s="5"/>
      <c r="H161" s="5"/>
      <c r="I161" s="5"/>
      <c r="J161" s="5"/>
      <c r="AB161" s="5"/>
      <c r="AC161" s="5"/>
      <c r="AD161" s="5"/>
    </row>
    <row r="162" spans="4:30">
      <c r="D162" s="278"/>
      <c r="E162" s="5"/>
      <c r="F162" s="5"/>
      <c r="G162" s="5"/>
      <c r="H162" s="5"/>
      <c r="I162" s="5"/>
      <c r="J162" s="5"/>
      <c r="AB162" s="5"/>
      <c r="AC162" s="5"/>
      <c r="AD162" s="5"/>
    </row>
    <row r="163" spans="4:30">
      <c r="D163" s="278"/>
      <c r="E163" s="5"/>
      <c r="F163" s="5"/>
      <c r="G163" s="5"/>
      <c r="H163" s="5"/>
      <c r="I163" s="5"/>
      <c r="J163" s="5"/>
      <c r="AB163" s="5"/>
      <c r="AC163" s="5"/>
      <c r="AD163" s="5"/>
    </row>
    <row r="164" spans="4:30">
      <c r="D164" s="278"/>
      <c r="E164" s="5"/>
      <c r="F164" s="5"/>
      <c r="G164" s="5"/>
      <c r="H164" s="5"/>
      <c r="I164" s="5"/>
      <c r="J164" s="5"/>
      <c r="AB164" s="5"/>
      <c r="AC164" s="5"/>
      <c r="AD164" s="5"/>
    </row>
    <row r="165" spans="4:30">
      <c r="D165" s="278"/>
      <c r="E165" s="5"/>
      <c r="F165" s="5"/>
      <c r="G165" s="5"/>
      <c r="H165" s="5"/>
      <c r="I165" s="5"/>
      <c r="J165" s="5"/>
      <c r="AB165" s="5"/>
      <c r="AC165" s="5"/>
      <c r="AD165" s="5"/>
    </row>
    <row r="166" spans="4:30">
      <c r="D166" s="278"/>
      <c r="E166" s="5"/>
      <c r="F166" s="5"/>
      <c r="G166" s="5"/>
      <c r="H166" s="5"/>
      <c r="I166" s="5"/>
      <c r="J166" s="5"/>
      <c r="AB166" s="5"/>
      <c r="AC166" s="5"/>
      <c r="AD166" s="5"/>
    </row>
    <row r="167" spans="4:30">
      <c r="D167" s="278"/>
      <c r="E167" s="5"/>
      <c r="F167" s="5"/>
      <c r="G167" s="5"/>
      <c r="H167" s="5"/>
      <c r="I167" s="5"/>
      <c r="J167" s="5"/>
      <c r="AB167" s="5"/>
      <c r="AC167" s="5"/>
      <c r="AD167" s="5"/>
    </row>
    <row r="168" spans="4:30">
      <c r="D168" s="278"/>
      <c r="E168" s="5"/>
      <c r="F168" s="5"/>
      <c r="G168" s="5"/>
      <c r="H168" s="5"/>
      <c r="I168" s="5"/>
      <c r="J168" s="5"/>
      <c r="AB168" s="5"/>
      <c r="AC168" s="5"/>
      <c r="AD168" s="5"/>
    </row>
    <row r="169" spans="4:30">
      <c r="D169" s="278"/>
      <c r="E169" s="5"/>
      <c r="F169" s="5"/>
      <c r="G169" s="5"/>
      <c r="H169" s="5"/>
      <c r="I169" s="5"/>
      <c r="J169" s="5"/>
      <c r="AB169" s="5"/>
      <c r="AC169" s="5"/>
      <c r="AD169" s="5"/>
    </row>
    <row r="170" spans="4:30">
      <c r="D170" s="278"/>
      <c r="E170" s="5"/>
      <c r="F170" s="5"/>
      <c r="G170" s="5"/>
      <c r="H170" s="5"/>
      <c r="I170" s="5"/>
      <c r="J170" s="5"/>
      <c r="AB170" s="5"/>
      <c r="AC170" s="5"/>
      <c r="AD170" s="5"/>
    </row>
    <row r="171" spans="4:30">
      <c r="D171" s="278"/>
      <c r="E171" s="5"/>
      <c r="F171" s="5"/>
      <c r="G171" s="5"/>
      <c r="H171" s="5"/>
      <c r="I171" s="5"/>
      <c r="J171" s="5"/>
      <c r="AB171" s="5"/>
      <c r="AC171" s="5"/>
      <c r="AD171" s="5"/>
    </row>
    <row r="172" spans="4:30">
      <c r="D172" s="278"/>
      <c r="E172" s="5"/>
      <c r="F172" s="5"/>
      <c r="G172" s="5"/>
      <c r="H172" s="5"/>
      <c r="I172" s="5"/>
      <c r="J172" s="5"/>
      <c r="AB172" s="5"/>
      <c r="AC172" s="5"/>
      <c r="AD172" s="5"/>
    </row>
    <row r="173" spans="4:30">
      <c r="D173" s="278"/>
      <c r="E173" s="5"/>
      <c r="F173" s="5"/>
      <c r="G173" s="5"/>
      <c r="H173" s="5"/>
      <c r="I173" s="5"/>
      <c r="J173" s="5"/>
      <c r="AB173" s="5"/>
      <c r="AC173" s="5"/>
      <c r="AD173" s="5"/>
    </row>
    <row r="174" spans="4:30">
      <c r="D174" s="278"/>
      <c r="E174" s="5"/>
      <c r="F174" s="5"/>
      <c r="G174" s="5"/>
      <c r="H174" s="5"/>
      <c r="I174" s="5"/>
      <c r="J174" s="5"/>
      <c r="AB174" s="5"/>
      <c r="AC174" s="5"/>
      <c r="AD174" s="5"/>
    </row>
    <row r="175" spans="4:30">
      <c r="D175" s="278"/>
      <c r="E175" s="5"/>
      <c r="F175" s="5"/>
      <c r="G175" s="5"/>
      <c r="H175" s="5"/>
      <c r="I175" s="5"/>
      <c r="J175" s="5"/>
      <c r="AB175" s="5"/>
      <c r="AC175" s="5"/>
      <c r="AD175" s="5"/>
    </row>
    <row r="176" spans="4:30">
      <c r="D176" s="278"/>
      <c r="E176" s="5"/>
      <c r="F176" s="5"/>
      <c r="G176" s="5"/>
      <c r="H176" s="5"/>
      <c r="I176" s="5"/>
      <c r="J176" s="5"/>
      <c r="AB176" s="5"/>
      <c r="AC176" s="5"/>
      <c r="AD176" s="5"/>
    </row>
    <row r="177" spans="4:30">
      <c r="D177" s="278"/>
      <c r="E177" s="5"/>
      <c r="F177" s="5"/>
      <c r="G177" s="5"/>
      <c r="H177" s="5"/>
      <c r="I177" s="5"/>
      <c r="J177" s="5"/>
      <c r="AB177" s="5"/>
      <c r="AC177" s="5"/>
      <c r="AD177" s="5"/>
    </row>
    <row r="178" spans="4:30">
      <c r="AB178" s="5"/>
      <c r="AC178" s="5"/>
      <c r="AD178" s="5"/>
    </row>
    <row r="179" spans="4:30">
      <c r="AB179" s="5"/>
      <c r="AC179" s="5"/>
      <c r="AD179" s="5"/>
    </row>
    <row r="180" spans="4:30">
      <c r="AB180" s="5"/>
      <c r="AC180" s="5"/>
      <c r="AD180" s="5"/>
    </row>
    <row r="181" spans="4:30">
      <c r="AB181" s="5"/>
      <c r="AC181" s="5"/>
      <c r="AD181" s="5"/>
    </row>
    <row r="182" spans="4:30">
      <c r="AB182" s="5"/>
      <c r="AC182" s="5"/>
      <c r="AD182" s="5"/>
    </row>
    <row r="183" spans="4:30">
      <c r="AB183" s="5"/>
      <c r="AC183" s="5"/>
      <c r="AD183" s="5"/>
    </row>
    <row r="184" spans="4:30">
      <c r="AB184" s="5"/>
      <c r="AC184" s="5"/>
      <c r="AD184" s="5"/>
    </row>
    <row r="185" spans="4:30">
      <c r="AB185" s="5"/>
      <c r="AC185" s="5"/>
      <c r="AD185" s="5"/>
    </row>
    <row r="186" spans="4:30">
      <c r="AB186" s="5"/>
      <c r="AC186" s="5"/>
      <c r="AD186" s="5"/>
    </row>
    <row r="187" spans="4:30">
      <c r="AB187" s="5"/>
      <c r="AC187" s="5"/>
      <c r="AD187" s="5"/>
    </row>
    <row r="188" spans="4:30">
      <c r="AB188" s="5"/>
      <c r="AC188" s="5"/>
      <c r="AD188" s="5"/>
    </row>
    <row r="189" spans="4:30">
      <c r="AB189" s="5"/>
      <c r="AC189" s="5"/>
      <c r="AD189" s="5"/>
    </row>
    <row r="190" spans="4:30">
      <c r="AB190" s="5"/>
      <c r="AC190" s="5"/>
      <c r="AD190" s="5"/>
    </row>
    <row r="191" spans="4:30">
      <c r="AB191" s="5"/>
      <c r="AC191" s="5"/>
      <c r="AD191" s="5"/>
    </row>
    <row r="192" spans="4:30">
      <c r="AB192" s="5"/>
      <c r="AC192" s="5"/>
      <c r="AD192" s="5"/>
    </row>
    <row r="193" spans="28:30">
      <c r="AB193" s="5"/>
      <c r="AC193" s="5"/>
      <c r="AD193" s="5"/>
    </row>
    <row r="194" spans="28:30">
      <c r="AB194" s="5"/>
      <c r="AC194" s="5"/>
      <c r="AD194" s="5"/>
    </row>
    <row r="195" spans="28:30">
      <c r="AB195" s="5"/>
      <c r="AC195" s="5"/>
      <c r="AD195" s="5"/>
    </row>
    <row r="196" spans="28:30">
      <c r="AB196" s="5"/>
      <c r="AC196" s="5"/>
      <c r="AD196" s="5"/>
    </row>
    <row r="197" spans="28:30">
      <c r="AB197" s="5"/>
      <c r="AC197" s="5"/>
      <c r="AD197" s="5"/>
    </row>
    <row r="198" spans="28:30">
      <c r="AB198" s="5"/>
      <c r="AC198" s="5"/>
      <c r="AD198" s="5"/>
    </row>
    <row r="199" spans="28:30">
      <c r="AB199" s="5"/>
      <c r="AC199" s="5"/>
      <c r="AD199" s="5"/>
    </row>
    <row r="200" spans="28:30">
      <c r="AB200" s="5"/>
      <c r="AC200" s="5"/>
      <c r="AD200" s="5"/>
    </row>
    <row r="201" spans="28:30">
      <c r="AB201" s="5"/>
      <c r="AC201" s="5"/>
      <c r="AD201" s="5"/>
    </row>
    <row r="202" spans="28:30">
      <c r="AB202" s="5"/>
      <c r="AC202" s="5"/>
      <c r="AD202" s="5"/>
    </row>
    <row r="203" spans="28:30">
      <c r="AB203" s="5"/>
      <c r="AC203" s="5"/>
      <c r="AD203" s="5"/>
    </row>
    <row r="204" spans="28:30">
      <c r="AB204" s="5"/>
      <c r="AC204" s="5"/>
      <c r="AD204" s="5"/>
    </row>
    <row r="205" spans="28:30">
      <c r="AB205" s="5"/>
      <c r="AC205" s="5"/>
      <c r="AD205" s="5"/>
    </row>
    <row r="206" spans="28:30">
      <c r="AB206" s="5"/>
      <c r="AC206" s="5"/>
      <c r="AD206" s="5"/>
    </row>
    <row r="207" spans="28:30">
      <c r="AB207" s="5"/>
      <c r="AC207" s="5"/>
      <c r="AD207" s="5"/>
    </row>
    <row r="208" spans="28:30">
      <c r="AB208" s="5"/>
      <c r="AC208" s="5"/>
      <c r="AD208" s="5"/>
    </row>
    <row r="209" spans="28:30">
      <c r="AB209" s="5"/>
      <c r="AC209" s="5"/>
      <c r="AD209" s="5"/>
    </row>
    <row r="210" spans="28:30">
      <c r="AB210" s="5"/>
      <c r="AC210" s="5"/>
      <c r="AD210" s="5"/>
    </row>
    <row r="211" spans="28:30">
      <c r="AB211" s="5"/>
      <c r="AC211" s="5"/>
      <c r="AD211" s="5"/>
    </row>
    <row r="212" spans="28:30">
      <c r="AB212" s="5"/>
      <c r="AC212" s="5"/>
      <c r="AD212" s="5"/>
    </row>
    <row r="213" spans="28:30">
      <c r="AB213" s="5"/>
      <c r="AC213" s="5"/>
      <c r="AD213" s="5"/>
    </row>
    <row r="214" spans="28:30">
      <c r="AB214" s="5"/>
      <c r="AC214" s="5"/>
      <c r="AD214" s="5"/>
    </row>
    <row r="215" spans="28:30">
      <c r="AB215" s="5"/>
      <c r="AC215" s="5"/>
      <c r="AD215" s="5"/>
    </row>
    <row r="216" spans="28:30">
      <c r="AB216" s="5"/>
      <c r="AC216" s="5"/>
      <c r="AD216" s="5"/>
    </row>
    <row r="217" spans="28:30">
      <c r="AB217" s="5"/>
      <c r="AC217" s="5"/>
      <c r="AD217" s="5"/>
    </row>
    <row r="218" spans="28:30">
      <c r="AB218" s="5"/>
      <c r="AC218" s="5"/>
      <c r="AD218" s="5"/>
    </row>
    <row r="219" spans="28:30">
      <c r="AB219" s="5"/>
      <c r="AC219" s="5"/>
      <c r="AD219" s="5"/>
    </row>
    <row r="220" spans="28:30">
      <c r="AB220" s="5"/>
      <c r="AC220" s="5"/>
      <c r="AD220" s="5"/>
    </row>
    <row r="221" spans="28:30">
      <c r="AB221" s="5"/>
      <c r="AC221" s="5"/>
      <c r="AD221" s="5"/>
    </row>
    <row r="222" spans="28:30">
      <c r="AB222" s="5"/>
      <c r="AC222" s="5"/>
      <c r="AD222" s="5"/>
    </row>
    <row r="223" spans="28:30">
      <c r="AB223" s="5"/>
      <c r="AC223" s="5"/>
      <c r="AD223" s="5"/>
    </row>
    <row r="224" spans="28:30">
      <c r="AB224" s="5"/>
      <c r="AC224" s="5"/>
      <c r="AD224" s="5"/>
    </row>
    <row r="225" spans="28:30">
      <c r="AB225" s="5"/>
      <c r="AC225" s="5"/>
      <c r="AD225" s="5"/>
    </row>
    <row r="226" spans="28:30">
      <c r="AB226" s="5"/>
      <c r="AC226" s="5"/>
      <c r="AD226" s="5"/>
    </row>
    <row r="227" spans="28:30">
      <c r="AB227" s="5"/>
      <c r="AC227" s="5"/>
      <c r="AD227" s="5"/>
    </row>
    <row r="228" spans="28:30">
      <c r="AB228" s="5"/>
      <c r="AC228" s="5"/>
      <c r="AD228" s="5"/>
    </row>
    <row r="229" spans="28:30">
      <c r="AB229" s="5"/>
      <c r="AC229" s="5"/>
      <c r="AD229" s="5"/>
    </row>
    <row r="230" spans="28:30">
      <c r="AB230" s="5"/>
      <c r="AC230" s="5"/>
      <c r="AD230" s="5"/>
    </row>
    <row r="231" spans="28:30">
      <c r="AB231" s="5"/>
      <c r="AC231" s="5"/>
      <c r="AD231" s="5"/>
    </row>
    <row r="232" spans="28:30">
      <c r="AB232" s="5"/>
      <c r="AC232" s="5"/>
      <c r="AD232" s="5"/>
    </row>
    <row r="233" spans="28:30">
      <c r="AB233" s="5"/>
      <c r="AC233" s="5"/>
      <c r="AD233" s="5"/>
    </row>
    <row r="234" spans="28:30">
      <c r="AB234" s="5"/>
      <c r="AC234" s="5"/>
      <c r="AD234" s="5"/>
    </row>
    <row r="235" spans="28:30">
      <c r="AB235" s="5"/>
      <c r="AC235" s="5"/>
      <c r="AD235" s="5"/>
    </row>
    <row r="236" spans="28:30">
      <c r="AB236" s="5"/>
      <c r="AC236" s="5"/>
      <c r="AD236" s="5"/>
    </row>
    <row r="237" spans="28:30">
      <c r="AB237" s="5"/>
      <c r="AC237" s="5"/>
      <c r="AD237" s="5"/>
    </row>
    <row r="238" spans="28:30">
      <c r="AB238" s="5"/>
      <c r="AC238" s="5"/>
      <c r="AD238" s="5"/>
    </row>
    <row r="239" spans="28:30">
      <c r="AB239" s="5"/>
      <c r="AC239" s="5"/>
      <c r="AD239" s="5"/>
    </row>
    <row r="240" spans="28:30">
      <c r="AB240" s="5"/>
      <c r="AC240" s="5"/>
      <c r="AD240" s="5"/>
    </row>
    <row r="241" spans="28:30">
      <c r="AB241" s="5"/>
      <c r="AC241" s="5"/>
      <c r="AD241" s="5"/>
    </row>
    <row r="242" spans="28:30">
      <c r="AB242" s="5"/>
      <c r="AC242" s="5"/>
      <c r="AD242" s="5"/>
    </row>
    <row r="243" spans="28:30">
      <c r="AB243" s="5"/>
      <c r="AC243" s="5"/>
      <c r="AD243" s="5"/>
    </row>
    <row r="244" spans="28:30">
      <c r="AB244" s="5"/>
      <c r="AC244" s="5"/>
      <c r="AD244" s="5"/>
    </row>
    <row r="245" spans="28:30">
      <c r="AB245" s="5"/>
      <c r="AC245" s="5"/>
      <c r="AD245" s="5"/>
    </row>
    <row r="246" spans="28:30">
      <c r="AB246" s="5"/>
      <c r="AC246" s="5"/>
      <c r="AD246" s="5"/>
    </row>
    <row r="247" spans="28:30">
      <c r="AB247" s="5"/>
      <c r="AC247" s="5"/>
      <c r="AD247" s="5"/>
    </row>
    <row r="248" spans="28:30">
      <c r="AB248" s="5"/>
      <c r="AC248" s="5"/>
      <c r="AD248" s="5"/>
    </row>
    <row r="249" spans="28:30">
      <c r="AB249" s="5"/>
      <c r="AC249" s="5"/>
      <c r="AD249" s="5"/>
    </row>
    <row r="250" spans="28:30">
      <c r="AB250" s="5"/>
      <c r="AC250" s="5"/>
      <c r="AD250" s="5"/>
    </row>
    <row r="251" spans="28:30">
      <c r="AB251" s="5"/>
      <c r="AC251" s="5"/>
      <c r="AD251" s="5"/>
    </row>
    <row r="252" spans="28:30">
      <c r="AB252" s="5"/>
      <c r="AC252" s="5"/>
      <c r="AD252" s="5"/>
    </row>
    <row r="253" spans="28:30">
      <c r="AB253" s="5"/>
      <c r="AC253" s="5"/>
      <c r="AD253" s="5"/>
    </row>
    <row r="254" spans="28:30">
      <c r="AB254" s="5"/>
      <c r="AC254" s="5"/>
      <c r="AD254" s="5"/>
    </row>
    <row r="255" spans="28:30">
      <c r="AB255" s="5"/>
      <c r="AC255" s="5"/>
      <c r="AD255" s="5"/>
    </row>
    <row r="256" spans="28:30">
      <c r="AB256" s="5"/>
      <c r="AC256" s="5"/>
      <c r="AD256" s="5"/>
    </row>
    <row r="257" spans="28:30">
      <c r="AB257" s="5"/>
      <c r="AC257" s="5"/>
      <c r="AD257" s="5"/>
    </row>
    <row r="258" spans="28:30">
      <c r="AB258" s="5"/>
      <c r="AC258" s="5"/>
      <c r="AD258" s="5"/>
    </row>
    <row r="259" spans="28:30">
      <c r="AB259" s="5"/>
      <c r="AC259" s="5"/>
      <c r="AD259" s="5"/>
    </row>
    <row r="260" spans="28:30">
      <c r="AB260" s="5"/>
      <c r="AC260" s="5"/>
      <c r="AD260" s="5"/>
    </row>
    <row r="261" spans="28:30">
      <c r="AB261" s="5"/>
      <c r="AC261" s="5"/>
      <c r="AD261" s="5"/>
    </row>
    <row r="262" spans="28:30">
      <c r="AB262" s="5"/>
      <c r="AC262" s="5"/>
      <c r="AD262" s="5"/>
    </row>
    <row r="263" spans="28:30">
      <c r="AB263" s="5"/>
      <c r="AC263" s="5"/>
      <c r="AD263" s="5"/>
    </row>
    <row r="264" spans="28:30">
      <c r="AB264" s="5"/>
      <c r="AC264" s="5"/>
      <c r="AD264" s="5"/>
    </row>
    <row r="265" spans="28:30">
      <c r="AB265" s="5"/>
      <c r="AC265" s="5"/>
      <c r="AD265" s="5"/>
    </row>
    <row r="266" spans="28:30">
      <c r="AB266" s="5"/>
      <c r="AC266" s="5"/>
      <c r="AD266" s="5"/>
    </row>
    <row r="267" spans="28:30">
      <c r="AB267" s="5"/>
      <c r="AC267" s="5"/>
      <c r="AD267" s="5"/>
    </row>
    <row r="268" spans="28:30">
      <c r="AB268" s="5"/>
      <c r="AC268" s="5"/>
      <c r="AD268" s="5"/>
    </row>
    <row r="269" spans="28:30">
      <c r="AB269" s="5"/>
      <c r="AC269" s="5"/>
      <c r="AD269" s="5"/>
    </row>
    <row r="270" spans="28:30">
      <c r="AB270" s="5"/>
      <c r="AC270" s="5"/>
      <c r="AD270" s="5"/>
    </row>
    <row r="271" spans="28:30">
      <c r="AB271" s="5"/>
      <c r="AC271" s="5"/>
      <c r="AD271" s="5"/>
    </row>
    <row r="272" spans="28:30">
      <c r="AB272" s="5"/>
      <c r="AC272" s="5"/>
      <c r="AD272" s="5"/>
    </row>
    <row r="273" spans="28:30">
      <c r="AB273" s="5"/>
      <c r="AC273" s="5"/>
      <c r="AD273" s="5"/>
    </row>
    <row r="274" spans="28:30">
      <c r="AB274" s="5"/>
      <c r="AC274" s="5"/>
      <c r="AD274" s="5"/>
    </row>
    <row r="275" spans="28:30">
      <c r="AB275" s="5"/>
      <c r="AC275" s="5"/>
      <c r="AD275" s="5"/>
    </row>
    <row r="276" spans="28:30">
      <c r="AB276" s="5"/>
      <c r="AC276" s="5"/>
      <c r="AD276" s="5"/>
    </row>
    <row r="277" spans="28:30">
      <c r="AB277" s="5"/>
      <c r="AC277" s="5"/>
      <c r="AD277" s="5"/>
    </row>
    <row r="278" spans="28:30">
      <c r="AB278" s="5"/>
      <c r="AC278" s="5"/>
      <c r="AD278" s="5"/>
    </row>
    <row r="279" spans="28:30">
      <c r="AB279" s="5"/>
      <c r="AC279" s="5"/>
      <c r="AD279" s="5"/>
    </row>
    <row r="280" spans="28:30">
      <c r="AB280" s="5"/>
      <c r="AC280" s="5"/>
      <c r="AD280" s="5"/>
    </row>
    <row r="281" spans="28:30">
      <c r="AB281" s="5"/>
      <c r="AC281" s="5"/>
      <c r="AD281" s="5"/>
    </row>
    <row r="282" spans="28:30">
      <c r="AB282" s="5"/>
      <c r="AC282" s="5"/>
      <c r="AD282" s="5"/>
    </row>
    <row r="283" spans="28:30">
      <c r="AB283" s="5"/>
      <c r="AC283" s="5"/>
      <c r="AD283" s="5"/>
    </row>
    <row r="284" spans="28:30">
      <c r="AB284" s="5"/>
      <c r="AC284" s="5"/>
      <c r="AD284" s="5"/>
    </row>
    <row r="285" spans="28:30">
      <c r="AB285" s="5"/>
      <c r="AC285" s="5"/>
      <c r="AD285" s="5"/>
    </row>
    <row r="286" spans="28:30">
      <c r="AB286" s="5"/>
      <c r="AC286" s="5"/>
      <c r="AD286" s="5"/>
    </row>
    <row r="287" spans="28:30">
      <c r="AB287" s="5"/>
      <c r="AC287" s="5"/>
      <c r="AD287" s="5"/>
    </row>
    <row r="288" spans="28:30">
      <c r="AB288" s="5"/>
      <c r="AC288" s="5"/>
      <c r="AD288" s="5"/>
    </row>
    <row r="289" spans="28:30">
      <c r="AB289" s="5"/>
      <c r="AC289" s="5"/>
      <c r="AD289" s="5"/>
    </row>
    <row r="290" spans="28:30">
      <c r="AB290" s="5"/>
      <c r="AC290" s="5"/>
      <c r="AD290" s="5"/>
    </row>
    <row r="291" spans="28:30">
      <c r="AB291" s="5"/>
      <c r="AC291" s="5"/>
      <c r="AD291" s="5"/>
    </row>
    <row r="292" spans="28:30">
      <c r="AB292" s="5"/>
      <c r="AC292" s="5"/>
      <c r="AD292" s="5"/>
    </row>
    <row r="293" spans="28:30">
      <c r="AB293" s="5"/>
      <c r="AC293" s="5"/>
      <c r="AD293" s="5"/>
    </row>
    <row r="294" spans="28:30">
      <c r="AB294" s="5"/>
      <c r="AC294" s="5"/>
      <c r="AD294" s="5"/>
    </row>
    <row r="295" spans="28:30">
      <c r="AB295" s="5"/>
      <c r="AC295" s="5"/>
      <c r="AD295" s="5"/>
    </row>
    <row r="296" spans="28:30">
      <c r="AB296" s="5"/>
      <c r="AC296" s="5"/>
      <c r="AD296" s="5"/>
    </row>
    <row r="297" spans="28:30">
      <c r="AB297" s="5"/>
      <c r="AC297" s="5"/>
      <c r="AD297" s="5"/>
    </row>
    <row r="298" spans="28:30">
      <c r="AB298" s="5"/>
      <c r="AC298" s="5"/>
      <c r="AD298" s="5"/>
    </row>
    <row r="299" spans="28:30">
      <c r="AB299" s="5"/>
      <c r="AC299" s="5"/>
      <c r="AD299" s="5"/>
    </row>
    <row r="300" spans="28:30">
      <c r="AB300" s="5"/>
      <c r="AC300" s="5"/>
      <c r="AD300" s="5"/>
    </row>
    <row r="301" spans="28:30">
      <c r="AB301" s="5"/>
      <c r="AC301" s="5"/>
      <c r="AD301" s="5"/>
    </row>
    <row r="302" spans="28:30">
      <c r="AB302" s="5"/>
      <c r="AC302" s="5"/>
      <c r="AD302" s="5"/>
    </row>
    <row r="303" spans="28:30">
      <c r="AB303" s="5"/>
      <c r="AC303" s="5"/>
      <c r="AD303" s="5"/>
    </row>
    <row r="304" spans="28:30">
      <c r="AB304" s="5"/>
      <c r="AC304" s="5"/>
      <c r="AD304" s="5"/>
    </row>
    <row r="305" spans="28:30">
      <c r="AB305" s="5"/>
      <c r="AC305" s="5"/>
      <c r="AD305" s="5"/>
    </row>
    <row r="306" spans="28:30">
      <c r="AB306" s="5"/>
      <c r="AC306" s="5"/>
      <c r="AD306" s="5"/>
    </row>
    <row r="307" spans="28:30">
      <c r="AB307" s="5"/>
      <c r="AC307" s="5"/>
      <c r="AD307" s="5"/>
    </row>
    <row r="308" spans="28:30">
      <c r="AB308" s="5"/>
      <c r="AC308" s="5"/>
      <c r="AD308" s="5"/>
    </row>
    <row r="309" spans="28:30">
      <c r="AB309" s="5"/>
      <c r="AC309" s="5"/>
      <c r="AD309" s="5"/>
    </row>
    <row r="310" spans="28:30">
      <c r="AB310" s="5"/>
      <c r="AC310" s="5"/>
      <c r="AD310" s="5"/>
    </row>
    <row r="311" spans="28:30">
      <c r="AB311" s="5"/>
      <c r="AC311" s="5"/>
      <c r="AD311" s="5"/>
    </row>
    <row r="312" spans="28:30">
      <c r="AB312" s="5"/>
      <c r="AC312" s="5"/>
      <c r="AD312" s="5"/>
    </row>
    <row r="313" spans="28:30">
      <c r="AB313" s="5"/>
      <c r="AC313" s="5"/>
      <c r="AD313" s="5"/>
    </row>
    <row r="314" spans="28:30">
      <c r="AB314" s="5"/>
      <c r="AC314" s="5"/>
      <c r="AD314" s="5"/>
    </row>
    <row r="315" spans="28:30">
      <c r="AB315" s="5"/>
      <c r="AC315" s="5"/>
      <c r="AD315" s="5"/>
    </row>
    <row r="316" spans="28:30">
      <c r="AB316" s="5"/>
      <c r="AC316" s="5"/>
      <c r="AD316" s="5"/>
    </row>
    <row r="317" spans="28:30">
      <c r="AB317" s="5"/>
      <c r="AC317" s="5"/>
      <c r="AD317" s="5"/>
    </row>
    <row r="318" spans="28:30">
      <c r="AB318" s="5"/>
      <c r="AC318" s="5"/>
      <c r="AD318" s="5"/>
    </row>
    <row r="319" spans="28:30">
      <c r="AB319" s="5"/>
      <c r="AC319" s="5"/>
      <c r="AD319" s="5"/>
    </row>
    <row r="320" spans="28:30">
      <c r="AB320" s="5"/>
      <c r="AC320" s="5"/>
      <c r="AD320" s="5"/>
    </row>
    <row r="321" spans="28:30">
      <c r="AB321" s="5"/>
      <c r="AC321" s="5"/>
      <c r="AD321" s="5"/>
    </row>
    <row r="322" spans="28:30">
      <c r="AB322" s="5"/>
      <c r="AC322" s="5"/>
      <c r="AD322" s="5"/>
    </row>
    <row r="323" spans="28:30">
      <c r="AB323" s="5"/>
      <c r="AC323" s="5"/>
      <c r="AD323" s="5"/>
    </row>
    <row r="324" spans="28:30">
      <c r="AB324" s="5"/>
      <c r="AC324" s="5"/>
      <c r="AD324" s="5"/>
    </row>
    <row r="325" spans="28:30">
      <c r="AB325" s="5"/>
      <c r="AC325" s="5"/>
      <c r="AD325" s="5"/>
    </row>
    <row r="326" spans="28:30">
      <c r="AB326" s="5"/>
      <c r="AC326" s="5"/>
      <c r="AD326" s="5"/>
    </row>
    <row r="327" spans="28:30">
      <c r="AB327" s="5"/>
      <c r="AC327" s="5"/>
      <c r="AD327" s="5"/>
    </row>
    <row r="328" spans="28:30">
      <c r="AB328" s="5"/>
      <c r="AC328" s="5"/>
      <c r="AD328" s="5"/>
    </row>
    <row r="329" spans="28:30">
      <c r="AB329" s="5"/>
      <c r="AC329" s="5"/>
      <c r="AD329" s="5"/>
    </row>
    <row r="330" spans="28:30">
      <c r="AB330" s="5"/>
      <c r="AC330" s="5"/>
      <c r="AD330" s="5"/>
    </row>
    <row r="331" spans="28:30">
      <c r="AB331" s="5"/>
      <c r="AC331" s="5"/>
      <c r="AD331" s="5"/>
    </row>
    <row r="332" spans="28:30">
      <c r="AB332" s="5"/>
      <c r="AC332" s="5"/>
      <c r="AD332" s="5"/>
    </row>
    <row r="333" spans="28:30">
      <c r="AB333" s="5"/>
      <c r="AC333" s="5"/>
      <c r="AD333" s="5"/>
    </row>
    <row r="334" spans="28:30">
      <c r="AB334" s="5"/>
      <c r="AC334" s="5"/>
      <c r="AD334" s="5"/>
    </row>
    <row r="335" spans="28:30">
      <c r="AB335" s="5"/>
      <c r="AC335" s="5"/>
      <c r="AD335" s="5"/>
    </row>
    <row r="336" spans="28:30">
      <c r="AB336" s="5"/>
      <c r="AC336" s="5"/>
      <c r="AD336" s="5"/>
    </row>
    <row r="337" spans="28:30">
      <c r="AB337" s="5"/>
      <c r="AC337" s="5"/>
      <c r="AD337" s="5"/>
    </row>
    <row r="338" spans="28:30">
      <c r="AB338" s="5"/>
      <c r="AC338" s="5"/>
      <c r="AD338" s="5"/>
    </row>
    <row r="339" spans="28:30">
      <c r="AB339" s="5"/>
      <c r="AC339" s="5"/>
      <c r="AD339" s="5"/>
    </row>
    <row r="340" spans="28:30">
      <c r="AB340" s="5"/>
      <c r="AC340" s="5"/>
      <c r="AD340" s="5"/>
    </row>
    <row r="341" spans="28:30">
      <c r="AB341" s="5"/>
      <c r="AC341" s="5"/>
      <c r="AD341" s="5"/>
    </row>
    <row r="342" spans="28:30">
      <c r="AB342" s="5"/>
      <c r="AC342" s="5"/>
      <c r="AD342" s="5"/>
    </row>
    <row r="343" spans="28:30">
      <c r="AB343" s="5"/>
      <c r="AC343" s="5"/>
      <c r="AD343" s="5"/>
    </row>
    <row r="344" spans="28:30">
      <c r="AB344" s="5"/>
      <c r="AC344" s="5"/>
      <c r="AD344" s="5"/>
    </row>
    <row r="345" spans="28:30">
      <c r="AB345" s="5"/>
      <c r="AC345" s="5"/>
      <c r="AD345" s="5"/>
    </row>
    <row r="346" spans="28:30">
      <c r="AB346" s="5"/>
      <c r="AC346" s="5"/>
      <c r="AD346" s="5"/>
    </row>
    <row r="347" spans="28:30">
      <c r="AB347" s="5"/>
      <c r="AC347" s="5"/>
      <c r="AD347" s="5"/>
    </row>
    <row r="348" spans="28:30">
      <c r="AB348" s="5"/>
      <c r="AC348" s="5"/>
      <c r="AD348" s="5"/>
    </row>
    <row r="349" spans="28:30">
      <c r="AB349" s="5"/>
      <c r="AC349" s="5"/>
      <c r="AD349" s="5"/>
    </row>
    <row r="350" spans="28:30">
      <c r="AB350" s="5"/>
      <c r="AC350" s="5"/>
      <c r="AD350" s="5"/>
    </row>
    <row r="351" spans="28:30">
      <c r="AB351" s="5"/>
      <c r="AC351" s="5"/>
      <c r="AD351" s="5"/>
    </row>
    <row r="352" spans="28:30">
      <c r="AB352" s="5"/>
      <c r="AC352" s="5"/>
      <c r="AD352" s="5"/>
    </row>
    <row r="353" spans="28:30">
      <c r="AB353" s="5"/>
      <c r="AC353" s="5"/>
      <c r="AD353" s="5"/>
    </row>
    <row r="354" spans="28:30">
      <c r="AB354" s="5"/>
      <c r="AC354" s="5"/>
      <c r="AD354" s="5"/>
    </row>
    <row r="355" spans="28:30">
      <c r="AB355" s="5"/>
      <c r="AC355" s="5"/>
      <c r="AD355" s="5"/>
    </row>
    <row r="356" spans="28:30">
      <c r="AB356" s="5"/>
      <c r="AC356" s="5"/>
      <c r="AD356" s="5"/>
    </row>
    <row r="357" spans="28:30">
      <c r="AB357" s="5"/>
      <c r="AC357" s="5"/>
      <c r="AD357" s="5"/>
    </row>
    <row r="358" spans="28:30">
      <c r="AB358" s="5"/>
      <c r="AC358" s="5"/>
      <c r="AD358" s="5"/>
    </row>
    <row r="359" spans="28:30">
      <c r="AB359" s="5"/>
      <c r="AC359" s="5"/>
      <c r="AD359" s="5"/>
    </row>
    <row r="360" spans="28:30">
      <c r="AB360" s="5"/>
      <c r="AC360" s="5"/>
      <c r="AD360" s="5"/>
    </row>
    <row r="361" spans="28:30">
      <c r="AB361" s="5"/>
      <c r="AC361" s="5"/>
      <c r="AD361" s="5"/>
    </row>
    <row r="362" spans="28:30">
      <c r="AB362" s="5"/>
      <c r="AC362" s="5"/>
      <c r="AD362" s="5"/>
    </row>
    <row r="363" spans="28:30">
      <c r="AB363" s="5"/>
      <c r="AC363" s="5"/>
      <c r="AD363" s="5"/>
    </row>
    <row r="364" spans="28:30">
      <c r="AB364" s="5"/>
      <c r="AC364" s="5"/>
      <c r="AD364" s="5"/>
    </row>
    <row r="365" spans="28:30">
      <c r="AB365" s="5"/>
      <c r="AC365" s="5"/>
      <c r="AD365" s="5"/>
    </row>
    <row r="366" spans="28:30">
      <c r="AB366" s="5"/>
      <c r="AC366" s="5"/>
      <c r="AD366" s="5"/>
    </row>
    <row r="367" spans="28:30">
      <c r="AB367" s="5"/>
      <c r="AC367" s="5"/>
      <c r="AD367" s="5"/>
    </row>
    <row r="368" spans="28:30">
      <c r="AB368" s="5"/>
      <c r="AC368" s="5"/>
      <c r="AD368" s="5"/>
    </row>
    <row r="369" spans="28:30">
      <c r="AB369" s="5"/>
      <c r="AC369" s="5"/>
      <c r="AD369" s="5"/>
    </row>
    <row r="370" spans="28:30">
      <c r="AB370" s="5"/>
      <c r="AC370" s="5"/>
      <c r="AD370" s="5"/>
    </row>
    <row r="371" spans="28:30">
      <c r="AB371" s="5"/>
      <c r="AC371" s="5"/>
      <c r="AD371" s="5"/>
    </row>
    <row r="372" spans="28:30">
      <c r="AB372" s="5"/>
      <c r="AC372" s="5"/>
      <c r="AD372" s="5"/>
    </row>
    <row r="373" spans="28:30">
      <c r="AB373" s="5"/>
      <c r="AC373" s="5"/>
      <c r="AD373" s="5"/>
    </row>
    <row r="374" spans="28:30">
      <c r="AB374" s="5"/>
      <c r="AC374" s="5"/>
      <c r="AD374" s="5"/>
    </row>
    <row r="375" spans="28:30">
      <c r="AB375" s="5"/>
      <c r="AC375" s="5"/>
      <c r="AD375" s="5"/>
    </row>
    <row r="376" spans="28:30">
      <c r="AB376" s="5"/>
      <c r="AC376" s="5"/>
      <c r="AD376" s="5"/>
    </row>
    <row r="377" spans="28:30">
      <c r="AB377" s="5"/>
      <c r="AC377" s="5"/>
      <c r="AD377" s="5"/>
    </row>
    <row r="378" spans="28:30">
      <c r="AB378" s="5"/>
      <c r="AC378" s="5"/>
      <c r="AD378" s="5"/>
    </row>
    <row r="379" spans="28:30">
      <c r="AB379" s="5"/>
      <c r="AC379" s="5"/>
      <c r="AD379" s="5"/>
    </row>
    <row r="380" spans="28:30">
      <c r="AB380" s="5"/>
      <c r="AC380" s="5"/>
      <c r="AD380" s="5"/>
    </row>
    <row r="381" spans="28:30">
      <c r="AB381" s="5"/>
      <c r="AC381" s="5"/>
      <c r="AD381" s="5"/>
    </row>
    <row r="382" spans="28:30">
      <c r="AB382" s="5"/>
      <c r="AC382" s="5"/>
      <c r="AD382" s="5"/>
    </row>
    <row r="383" spans="28:30">
      <c r="AB383" s="5"/>
      <c r="AC383" s="5"/>
      <c r="AD383" s="5"/>
    </row>
    <row r="384" spans="28:30">
      <c r="AB384" s="5"/>
      <c r="AC384" s="5"/>
      <c r="AD384" s="5"/>
    </row>
    <row r="385" spans="28:30">
      <c r="AB385" s="5"/>
      <c r="AC385" s="5"/>
      <c r="AD385" s="5"/>
    </row>
    <row r="386" spans="28:30">
      <c r="AB386" s="5"/>
      <c r="AC386" s="5"/>
      <c r="AD386" s="5"/>
    </row>
    <row r="387" spans="28:30">
      <c r="AB387" s="5"/>
      <c r="AC387" s="5"/>
      <c r="AD387" s="5"/>
    </row>
    <row r="388" spans="28:30">
      <c r="AB388" s="5"/>
      <c r="AC388" s="5"/>
      <c r="AD388" s="5"/>
    </row>
    <row r="389" spans="28:30">
      <c r="AB389" s="5"/>
      <c r="AC389" s="5"/>
      <c r="AD389" s="5"/>
    </row>
    <row r="390" spans="28:30">
      <c r="AB390" s="5"/>
      <c r="AC390" s="5"/>
      <c r="AD390" s="5"/>
    </row>
    <row r="391" spans="28:30">
      <c r="AB391" s="5"/>
      <c r="AC391" s="5"/>
      <c r="AD391" s="5"/>
    </row>
    <row r="392" spans="28:30">
      <c r="AB392" s="5"/>
      <c r="AC392" s="5"/>
      <c r="AD392" s="5"/>
    </row>
    <row r="393" spans="28:30">
      <c r="AB393" s="5"/>
      <c r="AC393" s="5"/>
      <c r="AD393" s="5"/>
    </row>
    <row r="394" spans="28:30">
      <c r="AB394" s="5"/>
      <c r="AC394" s="5"/>
      <c r="AD394" s="5"/>
    </row>
    <row r="395" spans="28:30">
      <c r="AB395" s="5"/>
      <c r="AC395" s="5"/>
      <c r="AD395" s="5"/>
    </row>
    <row r="396" spans="28:30">
      <c r="AB396" s="5"/>
      <c r="AC396" s="5"/>
      <c r="AD396" s="5"/>
    </row>
    <row r="397" spans="28:30">
      <c r="AB397" s="5"/>
      <c r="AC397" s="5"/>
      <c r="AD397" s="5"/>
    </row>
    <row r="398" spans="28:30">
      <c r="AB398" s="5"/>
      <c r="AC398" s="5"/>
      <c r="AD398" s="5"/>
    </row>
    <row r="399" spans="28:30">
      <c r="AB399" s="5"/>
      <c r="AC399" s="5"/>
      <c r="AD399" s="5"/>
    </row>
    <row r="400" spans="28:30">
      <c r="AB400" s="5"/>
      <c r="AC400" s="5"/>
      <c r="AD400" s="5"/>
    </row>
    <row r="401" spans="28:30">
      <c r="AB401" s="5"/>
      <c r="AC401" s="5"/>
      <c r="AD401" s="5"/>
    </row>
    <row r="402" spans="28:30">
      <c r="AB402" s="5"/>
      <c r="AC402" s="5"/>
      <c r="AD402" s="5"/>
    </row>
    <row r="403" spans="28:30">
      <c r="AB403" s="5"/>
      <c r="AC403" s="5"/>
      <c r="AD403" s="5"/>
    </row>
    <row r="404" spans="28:30">
      <c r="AB404" s="5"/>
      <c r="AC404" s="5"/>
      <c r="AD404" s="5"/>
    </row>
    <row r="405" spans="28:30">
      <c r="AB405" s="5"/>
      <c r="AC405" s="5"/>
      <c r="AD405" s="5"/>
    </row>
    <row r="406" spans="28:30">
      <c r="AB406" s="5"/>
      <c r="AC406" s="5"/>
      <c r="AD406" s="5"/>
    </row>
    <row r="407" spans="28:30">
      <c r="AB407" s="5"/>
      <c r="AC407" s="5"/>
      <c r="AD407" s="5"/>
    </row>
    <row r="408" spans="28:30">
      <c r="AB408" s="5"/>
      <c r="AC408" s="5"/>
      <c r="AD408" s="5"/>
    </row>
    <row r="409" spans="28:30">
      <c r="AB409" s="5"/>
      <c r="AC409" s="5"/>
      <c r="AD409" s="5"/>
    </row>
    <row r="410" spans="28:30">
      <c r="AB410" s="5"/>
      <c r="AC410" s="5"/>
      <c r="AD410" s="5"/>
    </row>
    <row r="411" spans="28:30">
      <c r="AB411" s="5"/>
      <c r="AC411" s="5"/>
      <c r="AD411" s="5"/>
    </row>
    <row r="412" spans="28:30">
      <c r="AB412" s="5"/>
      <c r="AC412" s="5"/>
      <c r="AD412" s="5"/>
    </row>
    <row r="413" spans="28:30">
      <c r="AB413" s="5"/>
      <c r="AC413" s="5"/>
      <c r="AD413" s="5"/>
    </row>
    <row r="414" spans="28:30">
      <c r="AB414" s="5"/>
      <c r="AC414" s="5"/>
      <c r="AD414" s="5"/>
    </row>
    <row r="415" spans="28:30">
      <c r="AB415" s="5"/>
      <c r="AC415" s="5"/>
      <c r="AD415" s="5"/>
    </row>
    <row r="416" spans="28:30">
      <c r="AB416" s="5"/>
      <c r="AC416" s="5"/>
      <c r="AD416" s="5"/>
    </row>
    <row r="417" spans="28:30">
      <c r="AB417" s="5"/>
      <c r="AC417" s="5"/>
      <c r="AD417" s="5"/>
    </row>
    <row r="418" spans="28:30">
      <c r="AB418" s="5"/>
      <c r="AC418" s="5"/>
      <c r="AD418" s="5"/>
    </row>
    <row r="419" spans="28:30">
      <c r="AB419" s="5"/>
      <c r="AC419" s="5"/>
      <c r="AD419" s="5"/>
    </row>
    <row r="420" spans="28:30">
      <c r="AB420" s="5"/>
      <c r="AC420" s="5"/>
      <c r="AD420" s="5"/>
    </row>
    <row r="421" spans="28:30">
      <c r="AB421" s="5"/>
      <c r="AC421" s="5"/>
      <c r="AD421" s="5"/>
    </row>
    <row r="422" spans="28:30">
      <c r="AB422" s="5"/>
      <c r="AC422" s="5"/>
      <c r="AD422" s="5"/>
    </row>
    <row r="423" spans="28:30">
      <c r="AB423" s="5"/>
      <c r="AC423" s="5"/>
      <c r="AD423" s="5"/>
    </row>
    <row r="424" spans="28:30">
      <c r="AB424" s="5"/>
      <c r="AC424" s="5"/>
      <c r="AD424" s="5"/>
    </row>
    <row r="425" spans="28:30">
      <c r="AB425" s="5"/>
      <c r="AC425" s="5"/>
      <c r="AD425" s="5"/>
    </row>
    <row r="426" spans="28:30">
      <c r="AB426" s="5"/>
      <c r="AC426" s="5"/>
      <c r="AD426" s="5"/>
    </row>
    <row r="427" spans="28:30">
      <c r="AB427" s="5"/>
      <c r="AC427" s="5"/>
      <c r="AD427" s="5"/>
    </row>
    <row r="428" spans="28:30">
      <c r="AB428" s="5"/>
      <c r="AC428" s="5"/>
      <c r="AD428" s="5"/>
    </row>
    <row r="429" spans="28:30">
      <c r="AB429" s="5"/>
      <c r="AC429" s="5"/>
      <c r="AD429" s="5"/>
    </row>
    <row r="430" spans="28:30">
      <c r="AB430" s="5"/>
      <c r="AC430" s="5"/>
      <c r="AD430" s="5"/>
    </row>
    <row r="431" spans="28:30">
      <c r="AB431" s="5"/>
      <c r="AC431" s="5"/>
      <c r="AD431" s="5"/>
    </row>
    <row r="432" spans="28:30">
      <c r="AB432" s="5"/>
      <c r="AC432" s="5"/>
      <c r="AD432" s="5"/>
    </row>
    <row r="433" spans="28:30">
      <c r="AB433" s="5"/>
      <c r="AC433" s="5"/>
      <c r="AD433" s="5"/>
    </row>
    <row r="434" spans="28:30">
      <c r="AB434" s="5"/>
      <c r="AC434" s="5"/>
      <c r="AD434" s="5"/>
    </row>
    <row r="435" spans="28:30">
      <c r="AB435" s="5"/>
      <c r="AC435" s="5"/>
      <c r="AD435" s="5"/>
    </row>
    <row r="436" spans="28:30">
      <c r="AB436" s="5"/>
      <c r="AC436" s="5"/>
      <c r="AD436" s="5"/>
    </row>
    <row r="437" spans="28:30">
      <c r="AB437" s="5"/>
      <c r="AC437" s="5"/>
      <c r="AD437" s="5"/>
    </row>
    <row r="438" spans="28:30">
      <c r="AB438" s="5"/>
      <c r="AC438" s="5"/>
      <c r="AD438" s="5"/>
    </row>
    <row r="439" spans="28:30">
      <c r="AB439" s="5"/>
      <c r="AC439" s="5"/>
      <c r="AD439" s="5"/>
    </row>
    <row r="440" spans="28:30">
      <c r="AB440" s="5"/>
      <c r="AC440" s="5"/>
      <c r="AD440" s="5"/>
    </row>
    <row r="441" spans="28:30">
      <c r="AB441" s="5"/>
      <c r="AC441" s="5"/>
      <c r="AD441" s="5"/>
    </row>
    <row r="442" spans="28:30">
      <c r="AB442" s="5"/>
      <c r="AC442" s="5"/>
      <c r="AD442" s="5"/>
    </row>
    <row r="443" spans="28:30">
      <c r="AB443" s="5"/>
      <c r="AC443" s="5"/>
      <c r="AD443" s="5"/>
    </row>
    <row r="444" spans="28:30">
      <c r="AB444" s="5"/>
      <c r="AC444" s="5"/>
      <c r="AD444" s="5"/>
    </row>
    <row r="445" spans="28:30">
      <c r="AB445" s="5"/>
      <c r="AC445" s="5"/>
      <c r="AD445" s="5"/>
    </row>
    <row r="446" spans="28:30">
      <c r="AB446" s="5"/>
      <c r="AC446" s="5"/>
      <c r="AD446" s="5"/>
    </row>
    <row r="447" spans="28:30">
      <c r="AB447" s="5"/>
      <c r="AC447" s="5"/>
      <c r="AD447" s="5"/>
    </row>
    <row r="448" spans="28:30">
      <c r="AB448" s="5"/>
      <c r="AC448" s="5"/>
      <c r="AD448" s="5"/>
    </row>
    <row r="449" spans="28:30">
      <c r="AB449" s="5"/>
      <c r="AC449" s="5"/>
      <c r="AD449" s="5"/>
    </row>
    <row r="450" spans="28:30">
      <c r="AB450" s="5"/>
      <c r="AC450" s="5"/>
      <c r="AD450" s="5"/>
    </row>
    <row r="451" spans="28:30">
      <c r="AB451" s="5"/>
      <c r="AC451" s="5"/>
      <c r="AD451" s="5"/>
    </row>
    <row r="452" spans="28:30">
      <c r="AB452" s="5"/>
      <c r="AC452" s="5"/>
      <c r="AD452" s="5"/>
    </row>
    <row r="453" spans="28:30">
      <c r="AB453" s="5"/>
      <c r="AC453" s="5"/>
      <c r="AD453" s="5"/>
    </row>
    <row r="454" spans="28:30">
      <c r="AB454" s="5"/>
      <c r="AC454" s="5"/>
      <c r="AD454" s="5"/>
    </row>
    <row r="455" spans="28:30">
      <c r="AB455" s="5"/>
      <c r="AC455" s="5"/>
      <c r="AD455" s="5"/>
    </row>
    <row r="456" spans="28:30">
      <c r="AB456" s="5"/>
      <c r="AC456" s="5"/>
      <c r="AD456" s="5"/>
    </row>
    <row r="457" spans="28:30">
      <c r="AB457" s="5"/>
      <c r="AC457" s="5"/>
      <c r="AD457" s="5"/>
    </row>
    <row r="458" spans="28:30">
      <c r="AB458" s="5"/>
      <c r="AC458" s="5"/>
      <c r="AD458" s="5"/>
    </row>
    <row r="459" spans="28:30">
      <c r="AB459" s="5"/>
      <c r="AC459" s="5"/>
      <c r="AD459" s="5"/>
    </row>
    <row r="460" spans="28:30">
      <c r="AB460" s="5"/>
      <c r="AC460" s="5"/>
      <c r="AD460" s="5"/>
    </row>
    <row r="461" spans="28:30">
      <c r="AB461" s="5"/>
      <c r="AC461" s="5"/>
      <c r="AD461" s="5"/>
    </row>
    <row r="462" spans="28:30">
      <c r="AB462" s="5"/>
      <c r="AC462" s="5"/>
      <c r="AD462" s="5"/>
    </row>
    <row r="463" spans="28:30">
      <c r="AB463" s="5"/>
      <c r="AC463" s="5"/>
      <c r="AD463" s="5"/>
    </row>
    <row r="464" spans="28:30">
      <c r="AB464" s="5"/>
      <c r="AC464" s="5"/>
      <c r="AD464" s="5"/>
    </row>
    <row r="465" spans="28:30">
      <c r="AB465" s="5"/>
      <c r="AC465" s="5"/>
      <c r="AD465" s="5"/>
    </row>
    <row r="466" spans="28:30">
      <c r="AB466" s="5"/>
      <c r="AC466" s="5"/>
      <c r="AD466" s="5"/>
    </row>
    <row r="467" spans="28:30">
      <c r="AB467" s="5"/>
      <c r="AC467" s="5"/>
      <c r="AD467" s="5"/>
    </row>
    <row r="468" spans="28:30">
      <c r="AB468" s="5"/>
      <c r="AC468" s="5"/>
      <c r="AD468" s="5"/>
    </row>
    <row r="469" spans="28:30">
      <c r="AB469" s="5"/>
      <c r="AC469" s="5"/>
      <c r="AD469" s="5"/>
    </row>
    <row r="470" spans="28:30">
      <c r="AB470" s="5"/>
      <c r="AC470" s="5"/>
      <c r="AD470" s="5"/>
    </row>
    <row r="471" spans="28:30">
      <c r="AB471" s="5"/>
      <c r="AC471" s="5"/>
      <c r="AD471" s="5"/>
    </row>
    <row r="472" spans="28:30">
      <c r="AB472" s="5"/>
      <c r="AC472" s="5"/>
      <c r="AD472" s="5"/>
    </row>
    <row r="473" spans="28:30">
      <c r="AB473" s="5"/>
      <c r="AC473" s="5"/>
      <c r="AD473" s="5"/>
    </row>
    <row r="474" spans="28:30">
      <c r="AB474" s="5"/>
      <c r="AC474" s="5"/>
      <c r="AD474" s="5"/>
    </row>
    <row r="475" spans="28:30">
      <c r="AB475" s="5"/>
      <c r="AC475" s="5"/>
      <c r="AD475" s="5"/>
    </row>
    <row r="476" spans="28:30">
      <c r="AB476" s="5"/>
      <c r="AC476" s="5"/>
      <c r="AD476" s="5"/>
    </row>
    <row r="477" spans="28:30">
      <c r="AB477" s="5"/>
      <c r="AC477" s="5"/>
      <c r="AD477" s="5"/>
    </row>
    <row r="478" spans="28:30">
      <c r="AB478" s="5"/>
      <c r="AC478" s="5"/>
      <c r="AD478" s="5"/>
    </row>
    <row r="479" spans="28:30">
      <c r="AB479" s="5"/>
      <c r="AC479" s="5"/>
      <c r="AD479" s="5"/>
    </row>
    <row r="480" spans="28:30">
      <c r="AB480" s="5"/>
      <c r="AC480" s="5"/>
      <c r="AD480" s="5"/>
    </row>
    <row r="481" spans="28:30">
      <c r="AB481" s="5"/>
      <c r="AC481" s="5"/>
      <c r="AD481" s="5"/>
    </row>
    <row r="482" spans="28:30">
      <c r="AB482" s="5"/>
      <c r="AC482" s="5"/>
      <c r="AD482" s="5"/>
    </row>
    <row r="483" spans="28:30">
      <c r="AB483" s="5"/>
      <c r="AC483" s="5"/>
      <c r="AD483" s="5"/>
    </row>
    <row r="484" spans="28:30">
      <c r="AB484" s="5"/>
      <c r="AC484" s="5"/>
      <c r="AD484" s="5"/>
    </row>
    <row r="485" spans="28:30">
      <c r="AB485" s="5"/>
      <c r="AC485" s="5"/>
      <c r="AD485" s="5"/>
    </row>
    <row r="486" spans="28:30">
      <c r="AB486" s="5"/>
      <c r="AC486" s="5"/>
      <c r="AD486" s="5"/>
    </row>
    <row r="487" spans="28:30">
      <c r="AB487" s="5"/>
      <c r="AC487" s="5"/>
      <c r="AD487" s="5"/>
    </row>
    <row r="488" spans="28:30">
      <c r="AB488" s="5"/>
      <c r="AC488" s="5"/>
      <c r="AD488" s="5"/>
    </row>
    <row r="489" spans="28:30">
      <c r="AB489" s="5"/>
      <c r="AC489" s="5"/>
      <c r="AD489" s="5"/>
    </row>
    <row r="490" spans="28:30">
      <c r="AB490" s="5"/>
      <c r="AC490" s="5"/>
      <c r="AD490" s="5"/>
    </row>
    <row r="491" spans="28:30">
      <c r="AB491" s="5"/>
      <c r="AC491" s="5"/>
      <c r="AD491" s="5"/>
    </row>
    <row r="492" spans="28:30">
      <c r="AB492" s="5"/>
      <c r="AC492" s="5"/>
      <c r="AD492" s="5"/>
    </row>
    <row r="493" spans="28:30">
      <c r="AB493" s="5"/>
      <c r="AC493" s="5"/>
      <c r="AD493" s="5"/>
    </row>
    <row r="494" spans="28:30">
      <c r="AB494" s="5"/>
      <c r="AC494" s="5"/>
      <c r="AD494" s="5"/>
    </row>
    <row r="495" spans="28:30">
      <c r="AB495" s="5"/>
      <c r="AC495" s="5"/>
      <c r="AD495" s="5"/>
    </row>
    <row r="496" spans="28:30">
      <c r="AB496" s="5"/>
      <c r="AC496" s="5"/>
      <c r="AD496" s="5"/>
    </row>
    <row r="497" spans="28:30">
      <c r="AB497" s="5"/>
      <c r="AC497" s="5"/>
      <c r="AD497" s="5"/>
    </row>
    <row r="498" spans="28:30">
      <c r="AB498" s="5"/>
      <c r="AC498" s="5"/>
      <c r="AD498" s="5"/>
    </row>
    <row r="499" spans="28:30">
      <c r="AB499" s="5"/>
      <c r="AC499" s="5"/>
      <c r="AD499" s="5"/>
    </row>
    <row r="500" spans="28:30">
      <c r="AB500" s="5"/>
      <c r="AC500" s="5"/>
      <c r="AD500" s="5"/>
    </row>
    <row r="501" spans="28:30">
      <c r="AB501" s="5"/>
      <c r="AC501" s="5"/>
      <c r="AD501" s="5"/>
    </row>
    <row r="502" spans="28:30">
      <c r="AB502" s="5"/>
      <c r="AC502" s="5"/>
      <c r="AD502" s="5"/>
    </row>
    <row r="503" spans="28:30">
      <c r="AB503" s="5"/>
      <c r="AC503" s="5"/>
      <c r="AD503" s="5"/>
    </row>
    <row r="504" spans="28:30">
      <c r="AB504" s="5"/>
      <c r="AC504" s="5"/>
      <c r="AD504" s="5"/>
    </row>
    <row r="505" spans="28:30">
      <c r="AB505" s="5"/>
      <c r="AC505" s="5"/>
      <c r="AD505" s="5"/>
    </row>
    <row r="506" spans="28:30">
      <c r="AB506" s="5"/>
      <c r="AC506" s="5"/>
      <c r="AD506" s="5"/>
    </row>
    <row r="507" spans="28:30">
      <c r="AB507" s="5"/>
      <c r="AC507" s="5"/>
      <c r="AD507" s="5"/>
    </row>
    <row r="508" spans="28:30">
      <c r="AB508" s="5"/>
      <c r="AC508" s="5"/>
      <c r="AD508" s="5"/>
    </row>
    <row r="509" spans="28:30">
      <c r="AB509" s="5"/>
      <c r="AC509" s="5"/>
      <c r="AD509" s="5"/>
    </row>
    <row r="510" spans="28:30">
      <c r="AB510" s="5"/>
      <c r="AC510" s="5"/>
      <c r="AD510" s="5"/>
    </row>
    <row r="511" spans="28:30">
      <c r="AB511" s="5"/>
      <c r="AC511" s="5"/>
      <c r="AD511" s="5"/>
    </row>
    <row r="512" spans="28:30">
      <c r="AB512" s="5"/>
      <c r="AC512" s="5"/>
      <c r="AD512" s="5"/>
    </row>
    <row r="513" spans="28:30">
      <c r="AB513" s="5"/>
      <c r="AC513" s="5"/>
      <c r="AD513" s="5"/>
    </row>
    <row r="514" spans="28:30">
      <c r="AB514" s="5"/>
      <c r="AC514" s="5"/>
      <c r="AD514" s="5"/>
    </row>
    <row r="515" spans="28:30">
      <c r="AB515" s="5"/>
      <c r="AC515" s="5"/>
      <c r="AD515" s="5"/>
    </row>
    <row r="516" spans="28:30">
      <c r="AB516" s="5"/>
      <c r="AC516" s="5"/>
      <c r="AD516" s="5"/>
    </row>
    <row r="517" spans="28:30">
      <c r="AB517" s="5"/>
      <c r="AC517" s="5"/>
      <c r="AD517" s="5"/>
    </row>
    <row r="518" spans="28:30">
      <c r="AB518" s="5"/>
      <c r="AC518" s="5"/>
      <c r="AD518" s="5"/>
    </row>
    <row r="519" spans="28:30">
      <c r="AB519" s="5"/>
      <c r="AC519" s="5"/>
      <c r="AD519" s="5"/>
    </row>
    <row r="520" spans="28:30">
      <c r="AB520" s="5"/>
      <c r="AC520" s="5"/>
      <c r="AD520" s="5"/>
    </row>
    <row r="521" spans="28:30">
      <c r="AB521" s="5"/>
      <c r="AC521" s="5"/>
      <c r="AD521" s="5"/>
    </row>
    <row r="522" spans="28:30">
      <c r="AB522" s="5"/>
      <c r="AC522" s="5"/>
      <c r="AD522" s="5"/>
    </row>
    <row r="523" spans="28:30">
      <c r="AB523" s="5"/>
      <c r="AC523" s="5"/>
      <c r="AD523" s="5"/>
    </row>
    <row r="524" spans="28:30">
      <c r="AB524" s="5"/>
      <c r="AC524" s="5"/>
      <c r="AD524" s="5"/>
    </row>
    <row r="525" spans="28:30">
      <c r="AB525" s="5"/>
      <c r="AC525" s="5"/>
      <c r="AD525" s="5"/>
    </row>
    <row r="526" spans="28:30">
      <c r="AB526" s="5"/>
      <c r="AC526" s="5"/>
      <c r="AD526" s="5"/>
    </row>
    <row r="527" spans="28:30">
      <c r="AB527" s="5"/>
      <c r="AC527" s="5"/>
      <c r="AD527" s="5"/>
    </row>
    <row r="528" spans="28:30">
      <c r="AB528" s="5"/>
      <c r="AC528" s="5"/>
      <c r="AD528" s="5"/>
    </row>
    <row r="529" spans="28:30">
      <c r="AB529" s="5"/>
      <c r="AC529" s="5"/>
      <c r="AD529" s="5"/>
    </row>
    <row r="530" spans="28:30">
      <c r="AB530" s="5"/>
      <c r="AC530" s="5"/>
      <c r="AD530" s="5"/>
    </row>
    <row r="531" spans="28:30">
      <c r="AB531" s="5"/>
      <c r="AC531" s="5"/>
      <c r="AD531" s="5"/>
    </row>
    <row r="532" spans="28:30">
      <c r="AB532" s="5"/>
      <c r="AC532" s="5"/>
      <c r="AD532" s="5"/>
    </row>
    <row r="533" spans="28:30">
      <c r="AB533" s="5"/>
      <c r="AC533" s="5"/>
      <c r="AD533" s="5"/>
    </row>
    <row r="534" spans="28:30">
      <c r="AB534" s="5"/>
      <c r="AC534" s="5"/>
      <c r="AD534" s="5"/>
    </row>
    <row r="535" spans="28:30">
      <c r="AB535" s="5"/>
      <c r="AC535" s="5"/>
      <c r="AD535" s="5"/>
    </row>
    <row r="536" spans="28:30">
      <c r="AB536" s="5"/>
      <c r="AC536" s="5"/>
      <c r="AD536" s="5"/>
    </row>
    <row r="537" spans="28:30">
      <c r="AB537" s="5"/>
      <c r="AC537" s="5"/>
      <c r="AD537" s="5"/>
    </row>
    <row r="538" spans="28:30">
      <c r="AB538" s="5"/>
      <c r="AC538" s="5"/>
      <c r="AD538" s="5"/>
    </row>
    <row r="539" spans="28:30">
      <c r="AB539" s="5"/>
      <c r="AC539" s="5"/>
      <c r="AD539" s="5"/>
    </row>
    <row r="540" spans="28:30">
      <c r="AB540" s="5"/>
      <c r="AC540" s="5"/>
      <c r="AD540" s="5"/>
    </row>
    <row r="541" spans="28:30">
      <c r="AB541" s="5"/>
      <c r="AC541" s="5"/>
      <c r="AD541" s="5"/>
    </row>
    <row r="542" spans="28:30">
      <c r="AB542" s="5"/>
      <c r="AC542" s="5"/>
      <c r="AD542" s="5"/>
    </row>
    <row r="543" spans="28:30">
      <c r="AB543" s="5"/>
      <c r="AC543" s="5"/>
      <c r="AD543" s="5"/>
    </row>
    <row r="544" spans="28:30">
      <c r="AB544" s="5"/>
      <c r="AC544" s="5"/>
      <c r="AD544" s="5"/>
    </row>
    <row r="545" spans="28:30">
      <c r="AB545" s="5"/>
      <c r="AC545" s="5"/>
      <c r="AD545" s="5"/>
    </row>
    <row r="546" spans="28:30">
      <c r="AB546" s="5"/>
      <c r="AC546" s="5"/>
      <c r="AD546" s="5"/>
    </row>
    <row r="547" spans="28:30">
      <c r="AB547" s="5"/>
      <c r="AC547" s="5"/>
      <c r="AD547" s="5"/>
    </row>
    <row r="548" spans="28:30">
      <c r="AB548" s="5"/>
      <c r="AC548" s="5"/>
      <c r="AD548" s="5"/>
    </row>
    <row r="549" spans="28:30">
      <c r="AB549" s="5"/>
      <c r="AC549" s="5"/>
      <c r="AD549" s="5"/>
    </row>
    <row r="550" spans="28:30">
      <c r="AB550" s="5"/>
      <c r="AC550" s="5"/>
      <c r="AD550" s="5"/>
    </row>
    <row r="551" spans="28:30">
      <c r="AB551" s="5"/>
      <c r="AC551" s="5"/>
      <c r="AD551" s="5"/>
    </row>
    <row r="552" spans="28:30">
      <c r="AB552" s="5"/>
      <c r="AC552" s="5"/>
      <c r="AD552" s="5"/>
    </row>
    <row r="553" spans="28:30">
      <c r="AB553" s="5"/>
      <c r="AC553" s="5"/>
      <c r="AD553" s="5"/>
    </row>
    <row r="554" spans="28:30">
      <c r="AB554" s="5"/>
      <c r="AC554" s="5"/>
      <c r="AD554" s="5"/>
    </row>
    <row r="555" spans="28:30">
      <c r="AB555" s="5"/>
      <c r="AC555" s="5"/>
      <c r="AD555" s="5"/>
    </row>
    <row r="556" spans="28:30">
      <c r="AB556" s="5"/>
      <c r="AC556" s="5"/>
      <c r="AD556" s="5"/>
    </row>
    <row r="557" spans="28:30">
      <c r="AB557" s="5"/>
      <c r="AC557" s="5"/>
      <c r="AD557" s="5"/>
    </row>
    <row r="558" spans="28:30">
      <c r="AB558" s="5"/>
      <c r="AC558" s="5"/>
      <c r="AD558" s="5"/>
    </row>
    <row r="559" spans="28:30">
      <c r="AB559" s="5"/>
      <c r="AC559" s="5"/>
      <c r="AD559" s="5"/>
    </row>
    <row r="560" spans="28:30">
      <c r="AB560" s="5"/>
      <c r="AC560" s="5"/>
      <c r="AD560" s="5"/>
    </row>
    <row r="561" spans="28:30">
      <c r="AB561" s="5"/>
      <c r="AC561" s="5"/>
      <c r="AD561" s="5"/>
    </row>
    <row r="562" spans="28:30">
      <c r="AB562" s="5"/>
      <c r="AC562" s="5"/>
      <c r="AD562" s="5"/>
    </row>
    <row r="563" spans="28:30">
      <c r="AB563" s="5"/>
      <c r="AC563" s="5"/>
      <c r="AD563" s="5"/>
    </row>
    <row r="564" spans="28:30">
      <c r="AB564" s="5"/>
      <c r="AC564" s="5"/>
      <c r="AD564" s="5"/>
    </row>
    <row r="565" spans="28:30">
      <c r="AB565" s="5"/>
      <c r="AC565" s="5"/>
      <c r="AD565" s="5"/>
    </row>
    <row r="566" spans="28:30">
      <c r="AB566" s="5"/>
      <c r="AC566" s="5"/>
      <c r="AD566" s="5"/>
    </row>
    <row r="567" spans="28:30">
      <c r="AB567" s="5"/>
      <c r="AC567" s="5"/>
      <c r="AD567" s="5"/>
    </row>
    <row r="568" spans="28:30">
      <c r="AB568" s="5"/>
      <c r="AC568" s="5"/>
      <c r="AD568" s="5"/>
    </row>
    <row r="569" spans="28:30">
      <c r="AB569" s="5"/>
      <c r="AC569" s="5"/>
      <c r="AD569" s="5"/>
    </row>
    <row r="570" spans="28:30">
      <c r="AB570" s="5"/>
      <c r="AC570" s="5"/>
      <c r="AD570" s="5"/>
    </row>
    <row r="571" spans="28:30">
      <c r="AB571" s="5"/>
      <c r="AC571" s="5"/>
      <c r="AD571" s="5"/>
    </row>
    <row r="572" spans="28:30">
      <c r="AB572" s="5"/>
      <c r="AC572" s="5"/>
      <c r="AD572" s="5"/>
    </row>
    <row r="573" spans="28:30">
      <c r="AB573" s="5"/>
      <c r="AC573" s="5"/>
      <c r="AD573" s="5"/>
    </row>
    <row r="574" spans="28:30">
      <c r="AB574" s="5"/>
      <c r="AC574" s="5"/>
      <c r="AD574" s="5"/>
    </row>
    <row r="575" spans="28:30">
      <c r="AB575" s="5"/>
      <c r="AC575" s="5"/>
      <c r="AD575" s="5"/>
    </row>
    <row r="576" spans="28:30">
      <c r="AB576" s="5"/>
      <c r="AC576" s="5"/>
      <c r="AD576" s="5"/>
    </row>
    <row r="577" spans="28:30">
      <c r="AB577" s="5"/>
      <c r="AC577" s="5"/>
      <c r="AD577" s="5"/>
    </row>
    <row r="578" spans="28:30">
      <c r="AB578" s="5"/>
      <c r="AC578" s="5"/>
      <c r="AD578" s="5"/>
    </row>
    <row r="579" spans="28:30">
      <c r="AB579" s="5"/>
      <c r="AC579" s="5"/>
      <c r="AD579" s="5"/>
    </row>
    <row r="580" spans="28:30">
      <c r="AB580" s="5"/>
      <c r="AC580" s="5"/>
      <c r="AD580" s="5"/>
    </row>
    <row r="581" spans="28:30">
      <c r="AB581" s="5"/>
      <c r="AC581" s="5"/>
      <c r="AD581" s="5"/>
    </row>
    <row r="582" spans="28:30">
      <c r="AB582" s="5"/>
      <c r="AC582" s="5"/>
      <c r="AD582" s="5"/>
    </row>
    <row r="583" spans="28:30">
      <c r="AB583" s="5"/>
      <c r="AC583" s="5"/>
      <c r="AD583" s="5"/>
    </row>
    <row r="584" spans="28:30">
      <c r="AB584" s="5"/>
      <c r="AC584" s="5"/>
      <c r="AD584" s="5"/>
    </row>
    <row r="585" spans="28:30">
      <c r="AB585" s="5"/>
      <c r="AC585" s="5"/>
      <c r="AD585" s="5"/>
    </row>
    <row r="586" spans="28:30">
      <c r="AB586" s="5"/>
      <c r="AC586" s="5"/>
      <c r="AD586" s="5"/>
    </row>
    <row r="587" spans="28:30">
      <c r="AB587" s="5"/>
      <c r="AC587" s="5"/>
      <c r="AD587" s="5"/>
    </row>
    <row r="588" spans="28:30">
      <c r="AB588" s="5"/>
      <c r="AC588" s="5"/>
      <c r="AD588" s="5"/>
    </row>
    <row r="589" spans="28:30">
      <c r="AB589" s="5"/>
      <c r="AC589" s="5"/>
      <c r="AD589" s="5"/>
    </row>
    <row r="590" spans="28:30">
      <c r="AB590" s="5"/>
      <c r="AC590" s="5"/>
      <c r="AD590" s="5"/>
    </row>
    <row r="591" spans="28:30">
      <c r="AB591" s="5"/>
      <c r="AC591" s="5"/>
      <c r="AD591" s="5"/>
    </row>
    <row r="592" spans="28:30">
      <c r="AB592" s="5"/>
      <c r="AC592" s="5"/>
      <c r="AD592" s="5"/>
    </row>
    <row r="593" spans="28:30">
      <c r="AB593" s="5"/>
      <c r="AC593" s="5"/>
      <c r="AD593" s="5"/>
    </row>
    <row r="594" spans="28:30">
      <c r="AB594" s="5"/>
      <c r="AC594" s="5"/>
      <c r="AD594" s="5"/>
    </row>
    <row r="595" spans="28:30">
      <c r="AB595" s="5"/>
      <c r="AC595" s="5"/>
      <c r="AD595" s="5"/>
    </row>
    <row r="596" spans="28:30">
      <c r="AB596" s="5"/>
      <c r="AC596" s="5"/>
      <c r="AD596" s="5"/>
    </row>
    <row r="597" spans="28:30">
      <c r="AB597" s="5"/>
      <c r="AC597" s="5"/>
      <c r="AD597" s="5"/>
    </row>
    <row r="598" spans="28:30">
      <c r="AB598" s="5"/>
      <c r="AC598" s="5"/>
      <c r="AD598" s="5"/>
    </row>
    <row r="599" spans="28:30">
      <c r="AB599" s="5"/>
      <c r="AC599" s="5"/>
      <c r="AD599" s="5"/>
    </row>
    <row r="600" spans="28:30">
      <c r="AB600" s="5"/>
      <c r="AC600" s="5"/>
      <c r="AD600" s="5"/>
    </row>
    <row r="601" spans="28:30">
      <c r="AB601" s="5"/>
      <c r="AC601" s="5"/>
      <c r="AD601" s="5"/>
    </row>
    <row r="602" spans="28:30">
      <c r="AB602" s="5"/>
      <c r="AC602" s="5"/>
      <c r="AD602" s="5"/>
    </row>
    <row r="603" spans="28:30">
      <c r="AB603" s="5"/>
      <c r="AC603" s="5"/>
      <c r="AD603" s="5"/>
    </row>
    <row r="604" spans="28:30">
      <c r="AB604" s="5"/>
      <c r="AC604" s="5"/>
      <c r="AD604" s="5"/>
    </row>
    <row r="605" spans="28:30">
      <c r="AB605" s="5"/>
      <c r="AC605" s="5"/>
      <c r="AD605" s="5"/>
    </row>
    <row r="606" spans="28:30">
      <c r="AB606" s="5"/>
      <c r="AC606" s="5"/>
      <c r="AD606" s="5"/>
    </row>
    <row r="607" spans="28:30">
      <c r="AB607" s="5"/>
      <c r="AC607" s="5"/>
      <c r="AD607" s="5"/>
    </row>
    <row r="608" spans="28:30">
      <c r="AB608" s="5"/>
      <c r="AC608" s="5"/>
      <c r="AD608" s="5"/>
    </row>
    <row r="609" spans="28:30">
      <c r="AB609" s="5"/>
      <c r="AC609" s="5"/>
      <c r="AD609" s="5"/>
    </row>
    <row r="610" spans="28:30">
      <c r="AB610" s="5"/>
      <c r="AC610" s="5"/>
      <c r="AD610" s="5"/>
    </row>
    <row r="611" spans="28:30">
      <c r="AB611" s="5"/>
      <c r="AC611" s="5"/>
      <c r="AD611" s="5"/>
    </row>
    <row r="612" spans="28:30">
      <c r="AB612" s="5"/>
      <c r="AC612" s="5"/>
      <c r="AD612" s="5"/>
    </row>
    <row r="613" spans="28:30">
      <c r="AB613" s="5"/>
      <c r="AC613" s="5"/>
      <c r="AD613" s="5"/>
    </row>
    <row r="614" spans="28:30">
      <c r="AB614" s="5"/>
      <c r="AC614" s="5"/>
      <c r="AD614" s="5"/>
    </row>
    <row r="615" spans="28:30">
      <c r="AB615" s="5"/>
      <c r="AC615" s="5"/>
      <c r="AD615" s="5"/>
    </row>
    <row r="616" spans="28:30">
      <c r="AB616" s="5"/>
      <c r="AC616" s="5"/>
      <c r="AD616" s="5"/>
    </row>
    <row r="617" spans="28:30">
      <c r="AB617" s="5"/>
      <c r="AC617" s="5"/>
      <c r="AD617" s="5"/>
    </row>
    <row r="618" spans="28:30">
      <c r="AB618" s="5"/>
      <c r="AC618" s="5"/>
      <c r="AD618" s="5"/>
    </row>
    <row r="619" spans="28:30">
      <c r="AB619" s="5"/>
      <c r="AC619" s="5"/>
      <c r="AD619" s="5"/>
    </row>
    <row r="620" spans="28:30">
      <c r="AB620" s="5"/>
      <c r="AC620" s="5"/>
      <c r="AD620" s="5"/>
    </row>
    <row r="621" spans="28:30">
      <c r="AB621" s="5"/>
      <c r="AC621" s="5"/>
      <c r="AD621" s="5"/>
    </row>
    <row r="622" spans="28:30">
      <c r="AB622" s="5"/>
      <c r="AC622" s="5"/>
      <c r="AD622" s="5"/>
    </row>
    <row r="623" spans="28:30">
      <c r="AB623" s="5"/>
      <c r="AC623" s="5"/>
      <c r="AD623" s="5"/>
    </row>
    <row r="624" spans="28:30">
      <c r="AB624" s="5"/>
      <c r="AC624" s="5"/>
      <c r="AD624" s="5"/>
    </row>
    <row r="625" spans="28:30">
      <c r="AB625" s="5"/>
      <c r="AC625" s="5"/>
      <c r="AD625" s="5"/>
    </row>
    <row r="626" spans="28:30">
      <c r="AB626" s="5"/>
      <c r="AC626" s="5"/>
      <c r="AD626" s="5"/>
    </row>
    <row r="627" spans="28:30">
      <c r="AB627" s="5"/>
      <c r="AC627" s="5"/>
      <c r="AD627" s="5"/>
    </row>
    <row r="628" spans="28:30">
      <c r="AB628" s="5"/>
      <c r="AC628" s="5"/>
      <c r="AD628" s="5"/>
    </row>
    <row r="629" spans="28:30">
      <c r="AB629" s="5"/>
      <c r="AC629" s="5"/>
      <c r="AD629" s="5"/>
    </row>
    <row r="630" spans="28:30">
      <c r="AB630" s="5"/>
      <c r="AC630" s="5"/>
      <c r="AD630" s="5"/>
    </row>
    <row r="631" spans="28:30">
      <c r="AB631" s="5"/>
      <c r="AC631" s="5"/>
      <c r="AD631" s="5"/>
    </row>
    <row r="632" spans="28:30">
      <c r="AB632" s="5"/>
      <c r="AC632" s="5"/>
      <c r="AD632" s="5"/>
    </row>
    <row r="633" spans="28:30">
      <c r="AB633" s="5"/>
      <c r="AC633" s="5"/>
      <c r="AD633" s="5"/>
    </row>
    <row r="634" spans="28:30">
      <c r="AB634" s="5"/>
      <c r="AC634" s="5"/>
      <c r="AD634" s="5"/>
    </row>
    <row r="635" spans="28:30">
      <c r="AB635" s="5"/>
      <c r="AC635" s="5"/>
      <c r="AD635" s="5"/>
    </row>
    <row r="636" spans="28:30">
      <c r="AB636" s="5"/>
      <c r="AC636" s="5"/>
      <c r="AD636" s="5"/>
    </row>
    <row r="637" spans="28:30">
      <c r="AB637" s="5"/>
      <c r="AC637" s="5"/>
      <c r="AD637" s="5"/>
    </row>
    <row r="638" spans="28:30">
      <c r="AB638" s="5"/>
      <c r="AC638" s="5"/>
      <c r="AD638" s="5"/>
    </row>
    <row r="639" spans="28:30">
      <c r="AB639" s="5"/>
      <c r="AC639" s="5"/>
      <c r="AD639" s="5"/>
    </row>
    <row r="640" spans="28:30">
      <c r="AB640" s="5"/>
      <c r="AC640" s="5"/>
      <c r="AD640" s="5"/>
    </row>
    <row r="641" spans="28:30">
      <c r="AB641" s="5"/>
      <c r="AC641" s="5"/>
      <c r="AD641" s="5"/>
    </row>
    <row r="642" spans="28:30">
      <c r="AB642" s="5"/>
      <c r="AC642" s="5"/>
      <c r="AD642" s="5"/>
    </row>
    <row r="643" spans="28:30">
      <c r="AB643" s="5"/>
      <c r="AC643" s="5"/>
      <c r="AD643" s="5"/>
    </row>
    <row r="644" spans="28:30">
      <c r="AB644" s="5"/>
      <c r="AC644" s="5"/>
      <c r="AD644" s="5"/>
    </row>
    <row r="645" spans="28:30">
      <c r="AB645" s="5"/>
      <c r="AC645" s="5"/>
      <c r="AD645" s="5"/>
    </row>
    <row r="646" spans="28:30">
      <c r="AB646" s="5"/>
      <c r="AC646" s="5"/>
      <c r="AD646" s="5"/>
    </row>
    <row r="647" spans="28:30">
      <c r="AB647" s="5"/>
      <c r="AC647" s="5"/>
      <c r="AD647" s="5"/>
    </row>
    <row r="648" spans="28:30">
      <c r="AB648" s="5"/>
      <c r="AC648" s="5"/>
      <c r="AD648" s="5"/>
    </row>
    <row r="649" spans="28:30">
      <c r="AB649" s="5"/>
      <c r="AC649" s="5"/>
      <c r="AD649" s="5"/>
    </row>
    <row r="650" spans="28:30">
      <c r="AB650" s="5"/>
      <c r="AC650" s="5"/>
      <c r="AD650" s="5"/>
    </row>
    <row r="651" spans="28:30">
      <c r="AB651" s="5"/>
      <c r="AC651" s="5"/>
      <c r="AD651" s="5"/>
    </row>
    <row r="652" spans="28:30">
      <c r="AB652" s="5"/>
      <c r="AC652" s="5"/>
      <c r="AD652" s="5"/>
    </row>
    <row r="653" spans="28:30">
      <c r="AB653" s="5"/>
      <c r="AC653" s="5"/>
      <c r="AD653" s="5"/>
    </row>
    <row r="654" spans="28:30">
      <c r="AB654" s="5"/>
      <c r="AC654" s="5"/>
      <c r="AD654" s="5"/>
    </row>
    <row r="655" spans="28:30">
      <c r="AB655" s="5"/>
      <c r="AC655" s="5"/>
      <c r="AD655" s="5"/>
    </row>
    <row r="656" spans="28:30">
      <c r="AB656" s="5"/>
      <c r="AC656" s="5"/>
      <c r="AD656" s="5"/>
    </row>
    <row r="657" spans="28:30">
      <c r="AB657" s="5"/>
      <c r="AC657" s="5"/>
      <c r="AD657" s="5"/>
    </row>
    <row r="658" spans="28:30">
      <c r="AB658" s="5"/>
      <c r="AC658" s="5"/>
      <c r="AD658" s="5"/>
    </row>
    <row r="659" spans="28:30">
      <c r="AB659" s="5"/>
      <c r="AC659" s="5"/>
      <c r="AD659" s="5"/>
    </row>
    <row r="660" spans="28:30">
      <c r="AB660" s="5"/>
      <c r="AC660" s="5"/>
      <c r="AD660" s="5"/>
    </row>
    <row r="661" spans="28:30">
      <c r="AB661" s="5"/>
      <c r="AC661" s="5"/>
      <c r="AD661" s="5"/>
    </row>
    <row r="662" spans="28:30">
      <c r="AB662" s="5"/>
      <c r="AC662" s="5"/>
      <c r="AD662" s="5"/>
    </row>
    <row r="663" spans="28:30">
      <c r="AB663" s="5"/>
      <c r="AC663" s="5"/>
      <c r="AD663" s="5"/>
    </row>
    <row r="664" spans="28:30">
      <c r="AB664" s="5"/>
      <c r="AC664" s="5"/>
      <c r="AD664" s="5"/>
    </row>
    <row r="665" spans="28:30">
      <c r="AB665" s="5"/>
      <c r="AC665" s="5"/>
      <c r="AD665" s="5"/>
    </row>
    <row r="666" spans="28:30">
      <c r="AB666" s="5"/>
      <c r="AC666" s="5"/>
      <c r="AD666" s="5"/>
    </row>
    <row r="667" spans="28:30">
      <c r="AB667" s="5"/>
      <c r="AC667" s="5"/>
      <c r="AD667" s="5"/>
    </row>
    <row r="668" spans="28:30">
      <c r="AB668" s="5"/>
      <c r="AC668" s="5"/>
      <c r="AD668" s="5"/>
    </row>
    <row r="669" spans="28:30">
      <c r="AB669" s="5"/>
      <c r="AC669" s="5"/>
      <c r="AD669" s="5"/>
    </row>
    <row r="670" spans="28:30">
      <c r="AB670" s="5"/>
      <c r="AC670" s="5"/>
      <c r="AD670" s="5"/>
    </row>
    <row r="671" spans="28:30">
      <c r="AB671" s="5"/>
      <c r="AC671" s="5"/>
      <c r="AD671" s="5"/>
    </row>
    <row r="672" spans="28:30">
      <c r="AB672" s="5"/>
      <c r="AC672" s="5"/>
      <c r="AD672" s="5"/>
    </row>
    <row r="673" spans="28:30">
      <c r="AB673" s="5"/>
      <c r="AC673" s="5"/>
      <c r="AD673" s="5"/>
    </row>
    <row r="674" spans="28:30">
      <c r="AB674" s="5"/>
      <c r="AC674" s="5"/>
      <c r="AD674" s="5"/>
    </row>
    <row r="675" spans="28:30">
      <c r="AB675" s="5"/>
      <c r="AC675" s="5"/>
      <c r="AD675" s="5"/>
    </row>
    <row r="676" spans="28:30">
      <c r="AB676" s="5"/>
      <c r="AC676" s="5"/>
      <c r="AD676" s="5"/>
    </row>
    <row r="677" spans="28:30">
      <c r="AB677" s="5"/>
      <c r="AC677" s="5"/>
      <c r="AD677" s="5"/>
    </row>
    <row r="678" spans="28:30">
      <c r="AB678" s="5"/>
      <c r="AC678" s="5"/>
      <c r="AD678" s="5"/>
    </row>
    <row r="679" spans="28:30">
      <c r="AB679" s="5"/>
      <c r="AC679" s="5"/>
      <c r="AD679" s="5"/>
    </row>
    <row r="680" spans="28:30">
      <c r="AB680" s="5"/>
      <c r="AC680" s="5"/>
      <c r="AD680" s="5"/>
    </row>
    <row r="681" spans="28:30">
      <c r="AB681" s="5"/>
      <c r="AC681" s="5"/>
      <c r="AD681" s="5"/>
    </row>
    <row r="682" spans="28:30">
      <c r="AB682" s="5"/>
      <c r="AC682" s="5"/>
      <c r="AD682" s="5"/>
    </row>
    <row r="683" spans="28:30">
      <c r="AB683" s="5"/>
      <c r="AC683" s="5"/>
      <c r="AD683" s="5"/>
    </row>
    <row r="684" spans="28:30">
      <c r="AB684" s="5"/>
      <c r="AC684" s="5"/>
      <c r="AD684" s="5"/>
    </row>
    <row r="685" spans="28:30">
      <c r="AB685" s="5"/>
      <c r="AC685" s="5"/>
      <c r="AD685" s="5"/>
    </row>
    <row r="686" spans="28:30">
      <c r="AB686" s="5"/>
      <c r="AC686" s="5"/>
      <c r="AD686" s="5"/>
    </row>
    <row r="687" spans="28:30">
      <c r="AB687" s="5"/>
      <c r="AC687" s="5"/>
      <c r="AD687" s="5"/>
    </row>
    <row r="688" spans="28:30">
      <c r="AB688" s="5"/>
      <c r="AC688" s="5"/>
      <c r="AD688" s="5"/>
    </row>
    <row r="689" spans="28:30">
      <c r="AB689" s="5"/>
      <c r="AC689" s="5"/>
      <c r="AD689" s="5"/>
    </row>
    <row r="690" spans="28:30">
      <c r="AB690" s="5"/>
      <c r="AC690" s="5"/>
      <c r="AD690" s="5"/>
    </row>
    <row r="691" spans="28:30">
      <c r="AB691" s="5"/>
      <c r="AC691" s="5"/>
      <c r="AD691" s="5"/>
    </row>
    <row r="692" spans="28:30">
      <c r="AB692" s="5"/>
      <c r="AC692" s="5"/>
      <c r="AD692" s="5"/>
    </row>
    <row r="693" spans="28:30">
      <c r="AB693" s="5"/>
      <c r="AC693" s="5"/>
      <c r="AD693" s="5"/>
    </row>
    <row r="694" spans="28:30">
      <c r="AB694" s="5"/>
      <c r="AC694" s="5"/>
      <c r="AD694" s="5"/>
    </row>
    <row r="695" spans="28:30">
      <c r="AB695" s="5"/>
      <c r="AC695" s="5"/>
      <c r="AD695" s="5"/>
    </row>
    <row r="696" spans="28:30">
      <c r="AB696" s="5"/>
      <c r="AC696" s="5"/>
      <c r="AD696" s="5"/>
    </row>
    <row r="697" spans="28:30">
      <c r="AB697" s="5"/>
      <c r="AC697" s="5"/>
      <c r="AD697" s="5"/>
    </row>
    <row r="698" spans="28:30">
      <c r="AB698" s="5"/>
      <c r="AC698" s="5"/>
      <c r="AD698" s="5"/>
    </row>
    <row r="699" spans="28:30">
      <c r="AB699" s="5"/>
      <c r="AC699" s="5"/>
      <c r="AD699" s="5"/>
    </row>
    <row r="700" spans="28:30">
      <c r="AB700" s="5"/>
      <c r="AC700" s="5"/>
      <c r="AD700" s="5"/>
    </row>
    <row r="701" spans="28:30">
      <c r="AB701" s="5"/>
      <c r="AC701" s="5"/>
      <c r="AD701" s="5"/>
    </row>
    <row r="702" spans="28:30">
      <c r="AB702" s="5"/>
      <c r="AC702" s="5"/>
      <c r="AD702" s="5"/>
    </row>
    <row r="703" spans="28:30">
      <c r="AB703" s="5"/>
      <c r="AC703" s="5"/>
      <c r="AD703" s="5"/>
    </row>
    <row r="704" spans="28:30">
      <c r="AB704" s="5"/>
      <c r="AC704" s="5"/>
      <c r="AD704" s="5"/>
    </row>
    <row r="705" spans="28:30">
      <c r="AB705" s="5"/>
      <c r="AC705" s="5"/>
      <c r="AD705" s="5"/>
    </row>
    <row r="706" spans="28:30">
      <c r="AB706" s="5"/>
      <c r="AC706" s="5"/>
      <c r="AD706" s="5"/>
    </row>
    <row r="707" spans="28:30">
      <c r="AB707" s="5"/>
      <c r="AC707" s="5"/>
      <c r="AD707" s="5"/>
    </row>
    <row r="708" spans="28:30">
      <c r="AB708" s="5"/>
      <c r="AC708" s="5"/>
      <c r="AD708" s="5"/>
    </row>
    <row r="709" spans="28:30">
      <c r="AB709" s="5"/>
      <c r="AC709" s="5"/>
      <c r="AD709" s="5"/>
    </row>
    <row r="710" spans="28:30">
      <c r="AB710" s="5"/>
      <c r="AC710" s="5"/>
      <c r="AD710" s="5"/>
    </row>
    <row r="711" spans="28:30">
      <c r="AB711" s="5"/>
      <c r="AC711" s="5"/>
      <c r="AD711" s="5"/>
    </row>
    <row r="712" spans="28:30">
      <c r="AB712" s="5"/>
      <c r="AC712" s="5"/>
      <c r="AD712" s="5"/>
    </row>
    <row r="713" spans="28:30">
      <c r="AB713" s="5"/>
      <c r="AC713" s="5"/>
      <c r="AD713" s="5"/>
    </row>
    <row r="714" spans="28:30">
      <c r="AB714" s="5"/>
      <c r="AC714" s="5"/>
      <c r="AD714" s="5"/>
    </row>
    <row r="715" spans="28:30">
      <c r="AB715" s="5"/>
      <c r="AC715" s="5"/>
      <c r="AD715" s="5"/>
    </row>
    <row r="716" spans="28:30">
      <c r="AB716" s="5"/>
      <c r="AC716" s="5"/>
      <c r="AD716" s="5"/>
    </row>
    <row r="717" spans="28:30">
      <c r="AB717" s="5"/>
      <c r="AC717" s="5"/>
      <c r="AD717" s="5"/>
    </row>
    <row r="718" spans="28:30">
      <c r="AB718" s="5"/>
      <c r="AC718" s="5"/>
      <c r="AD718" s="5"/>
    </row>
    <row r="719" spans="28:30">
      <c r="AB719" s="5"/>
      <c r="AC719" s="5"/>
      <c r="AD719" s="5"/>
    </row>
    <row r="720" spans="28:30">
      <c r="AB720" s="5"/>
      <c r="AC720" s="5"/>
      <c r="AD720" s="5"/>
    </row>
    <row r="721" spans="28:30">
      <c r="AB721" s="5"/>
      <c r="AC721" s="5"/>
      <c r="AD721" s="5"/>
    </row>
    <row r="722" spans="28:30">
      <c r="AB722" s="5"/>
      <c r="AC722" s="5"/>
      <c r="AD722" s="5"/>
    </row>
    <row r="723" spans="28:30">
      <c r="AB723" s="5"/>
      <c r="AC723" s="5"/>
      <c r="AD723" s="5"/>
    </row>
    <row r="724" spans="28:30">
      <c r="AB724" s="5"/>
      <c r="AC724" s="5"/>
      <c r="AD724" s="5"/>
    </row>
    <row r="725" spans="28:30">
      <c r="AB725" s="5"/>
      <c r="AC725" s="5"/>
      <c r="AD725" s="5"/>
    </row>
    <row r="726" spans="28:30">
      <c r="AB726" s="5"/>
      <c r="AC726" s="5"/>
      <c r="AD726" s="5"/>
    </row>
    <row r="727" spans="28:30">
      <c r="AB727" s="5"/>
      <c r="AC727" s="5"/>
      <c r="AD727" s="5"/>
    </row>
    <row r="728" spans="28:30">
      <c r="AB728" s="5"/>
      <c r="AC728" s="5"/>
      <c r="AD728" s="5"/>
    </row>
    <row r="729" spans="28:30">
      <c r="AB729" s="5"/>
      <c r="AC729" s="5"/>
      <c r="AD729" s="5"/>
    </row>
    <row r="730" spans="28:30">
      <c r="AB730" s="5"/>
      <c r="AC730" s="5"/>
      <c r="AD730" s="5"/>
    </row>
    <row r="731" spans="28:30">
      <c r="AB731" s="5"/>
      <c r="AC731" s="5"/>
      <c r="AD731" s="5"/>
    </row>
    <row r="732" spans="28:30">
      <c r="AB732" s="5"/>
      <c r="AC732" s="5"/>
      <c r="AD732" s="5"/>
    </row>
    <row r="733" spans="28:30">
      <c r="AB733" s="5"/>
      <c r="AC733" s="5"/>
      <c r="AD733" s="5"/>
    </row>
    <row r="734" spans="28:30">
      <c r="AB734" s="5"/>
      <c r="AC734" s="5"/>
      <c r="AD734" s="5"/>
    </row>
    <row r="735" spans="28:30">
      <c r="AB735" s="5"/>
      <c r="AC735" s="5"/>
      <c r="AD735" s="5"/>
    </row>
    <row r="736" spans="28:30">
      <c r="AB736" s="5"/>
      <c r="AC736" s="5"/>
      <c r="AD736" s="5"/>
    </row>
    <row r="737" spans="28:30">
      <c r="AB737" s="5"/>
      <c r="AC737" s="5"/>
      <c r="AD737" s="5"/>
    </row>
    <row r="738" spans="28:30">
      <c r="AB738" s="5"/>
      <c r="AC738" s="5"/>
      <c r="AD738" s="5"/>
    </row>
    <row r="739" spans="28:30">
      <c r="AB739" s="5"/>
      <c r="AC739" s="5"/>
      <c r="AD739" s="5"/>
    </row>
    <row r="740" spans="28:30">
      <c r="AB740" s="5"/>
      <c r="AC740" s="5"/>
      <c r="AD740" s="5"/>
    </row>
    <row r="741" spans="28:30">
      <c r="AB741" s="5"/>
      <c r="AC741" s="5"/>
      <c r="AD741" s="5"/>
    </row>
    <row r="742" spans="28:30">
      <c r="AB742" s="5"/>
      <c r="AC742" s="5"/>
      <c r="AD742" s="5"/>
    </row>
    <row r="743" spans="28:30">
      <c r="AB743" s="5"/>
      <c r="AC743" s="5"/>
      <c r="AD743" s="5"/>
    </row>
    <row r="744" spans="28:30">
      <c r="AB744" s="5"/>
      <c r="AC744" s="5"/>
      <c r="AD744" s="5"/>
    </row>
    <row r="745" spans="28:30">
      <c r="AB745" s="5"/>
      <c r="AC745" s="5"/>
      <c r="AD745" s="5"/>
    </row>
    <row r="746" spans="28:30">
      <c r="AB746" s="5"/>
      <c r="AC746" s="5"/>
      <c r="AD746" s="5"/>
    </row>
    <row r="747" spans="28:30">
      <c r="AB747" s="5"/>
      <c r="AC747" s="5"/>
      <c r="AD747" s="5"/>
    </row>
    <row r="748" spans="28:30">
      <c r="AB748" s="5"/>
      <c r="AC748" s="5"/>
      <c r="AD748" s="5"/>
    </row>
    <row r="749" spans="28:30">
      <c r="AB749" s="5"/>
      <c r="AC749" s="5"/>
      <c r="AD749" s="5"/>
    </row>
    <row r="750" spans="28:30">
      <c r="AB750" s="5"/>
      <c r="AC750" s="5"/>
      <c r="AD750" s="5"/>
    </row>
    <row r="751" spans="28:30">
      <c r="AB751" s="5"/>
      <c r="AC751" s="5"/>
      <c r="AD751" s="5"/>
    </row>
    <row r="752" spans="28:30">
      <c r="AB752" s="5"/>
      <c r="AC752" s="5"/>
      <c r="AD752" s="5"/>
    </row>
    <row r="753" spans="28:30">
      <c r="AB753" s="5"/>
      <c r="AC753" s="5"/>
      <c r="AD753" s="5"/>
    </row>
    <row r="754" spans="28:30">
      <c r="AB754" s="5"/>
      <c r="AC754" s="5"/>
      <c r="AD754" s="5"/>
    </row>
    <row r="755" spans="28:30">
      <c r="AB755" s="5"/>
      <c r="AC755" s="5"/>
      <c r="AD755" s="5"/>
    </row>
    <row r="756" spans="28:30">
      <c r="AB756" s="5"/>
      <c r="AC756" s="5"/>
      <c r="AD756" s="5"/>
    </row>
    <row r="757" spans="28:30">
      <c r="AB757" s="5"/>
      <c r="AC757" s="5"/>
      <c r="AD757" s="5"/>
    </row>
    <row r="758" spans="28:30">
      <c r="AB758" s="5"/>
      <c r="AC758" s="5"/>
      <c r="AD758" s="5"/>
    </row>
    <row r="759" spans="28:30">
      <c r="AB759" s="5"/>
      <c r="AC759" s="5"/>
      <c r="AD759" s="5"/>
    </row>
    <row r="760" spans="28:30">
      <c r="AB760" s="5"/>
      <c r="AC760" s="5"/>
      <c r="AD760" s="5"/>
    </row>
    <row r="761" spans="28:30">
      <c r="AB761" s="5"/>
      <c r="AC761" s="5"/>
      <c r="AD761" s="5"/>
    </row>
    <row r="762" spans="28:30">
      <c r="AB762" s="5"/>
      <c r="AC762" s="5"/>
      <c r="AD762" s="5"/>
    </row>
    <row r="763" spans="28:30">
      <c r="AB763" s="5"/>
      <c r="AC763" s="5"/>
      <c r="AD763" s="5"/>
    </row>
    <row r="764" spans="28:30">
      <c r="AB764" s="5"/>
      <c r="AC764" s="5"/>
      <c r="AD764" s="5"/>
    </row>
    <row r="765" spans="28:30">
      <c r="AB765" s="5"/>
      <c r="AC765" s="5"/>
      <c r="AD765" s="5"/>
    </row>
    <row r="766" spans="28:30">
      <c r="AB766" s="5"/>
      <c r="AC766" s="5"/>
      <c r="AD766" s="5"/>
    </row>
    <row r="767" spans="28:30">
      <c r="AB767" s="5"/>
      <c r="AC767" s="5"/>
      <c r="AD767" s="5"/>
    </row>
    <row r="768" spans="28:30">
      <c r="AB768" s="5"/>
      <c r="AC768" s="5"/>
      <c r="AD768" s="5"/>
    </row>
    <row r="769" spans="28:30">
      <c r="AB769" s="5"/>
      <c r="AC769" s="5"/>
      <c r="AD769" s="5"/>
    </row>
    <row r="770" spans="28:30">
      <c r="AB770" s="5"/>
      <c r="AC770" s="5"/>
      <c r="AD770" s="5"/>
    </row>
    <row r="771" spans="28:30">
      <c r="AB771" s="5"/>
      <c r="AC771" s="5"/>
      <c r="AD771" s="5"/>
    </row>
    <row r="772" spans="28:30">
      <c r="AB772" s="5"/>
      <c r="AC772" s="5"/>
      <c r="AD772" s="5"/>
    </row>
    <row r="773" spans="28:30">
      <c r="AB773" s="5"/>
      <c r="AC773" s="5"/>
      <c r="AD773" s="5"/>
    </row>
    <row r="774" spans="28:30">
      <c r="AB774" s="5"/>
      <c r="AC774" s="5"/>
      <c r="AD774" s="5"/>
    </row>
    <row r="775" spans="28:30">
      <c r="AB775" s="5"/>
      <c r="AC775" s="5"/>
      <c r="AD775" s="5"/>
    </row>
    <row r="776" spans="28:30">
      <c r="AB776" s="5"/>
      <c r="AC776" s="5"/>
      <c r="AD776" s="5"/>
    </row>
    <row r="777" spans="28:30">
      <c r="AB777" s="5"/>
      <c r="AC777" s="5"/>
      <c r="AD777" s="5"/>
    </row>
    <row r="778" spans="28:30">
      <c r="AB778" s="5"/>
      <c r="AC778" s="5"/>
      <c r="AD778" s="5"/>
    </row>
    <row r="779" spans="28:30">
      <c r="AB779" s="5"/>
      <c r="AC779" s="5"/>
      <c r="AD779" s="5"/>
    </row>
    <row r="780" spans="28:30">
      <c r="AB780" s="5"/>
      <c r="AC780" s="5"/>
      <c r="AD780" s="5"/>
    </row>
    <row r="781" spans="28:30">
      <c r="AB781" s="5"/>
      <c r="AC781" s="5"/>
      <c r="AD781" s="5"/>
    </row>
    <row r="782" spans="28:30">
      <c r="AB782" s="5"/>
      <c r="AC782" s="5"/>
      <c r="AD782" s="5"/>
    </row>
    <row r="783" spans="28:30">
      <c r="AB783" s="5"/>
      <c r="AC783" s="5"/>
      <c r="AD783" s="5"/>
    </row>
    <row r="784" spans="28:30">
      <c r="AB784" s="5"/>
      <c r="AC784" s="5"/>
      <c r="AD784" s="5"/>
    </row>
    <row r="785" spans="28:30">
      <c r="AB785" s="5"/>
      <c r="AC785" s="5"/>
      <c r="AD785" s="5"/>
    </row>
    <row r="786" spans="28:30">
      <c r="AB786" s="5"/>
      <c r="AC786" s="5"/>
      <c r="AD786" s="5"/>
    </row>
    <row r="787" spans="28:30">
      <c r="AB787" s="5"/>
      <c r="AC787" s="5"/>
      <c r="AD787" s="5"/>
    </row>
    <row r="788" spans="28:30">
      <c r="AB788" s="5"/>
      <c r="AC788" s="5"/>
      <c r="AD788" s="5"/>
    </row>
    <row r="789" spans="28:30">
      <c r="AB789" s="5"/>
      <c r="AC789" s="5"/>
      <c r="AD789" s="5"/>
    </row>
    <row r="790" spans="28:30">
      <c r="AB790" s="5"/>
      <c r="AC790" s="5"/>
      <c r="AD790" s="5"/>
    </row>
    <row r="791" spans="28:30">
      <c r="AB791" s="5"/>
      <c r="AC791" s="5"/>
      <c r="AD791" s="5"/>
    </row>
    <row r="792" spans="28:30">
      <c r="AB792" s="5"/>
      <c r="AC792" s="5"/>
      <c r="AD792" s="5"/>
    </row>
    <row r="793" spans="28:30">
      <c r="AB793" s="5"/>
      <c r="AC793" s="5"/>
      <c r="AD793" s="5"/>
    </row>
    <row r="794" spans="28:30">
      <c r="AB794" s="5"/>
      <c r="AC794" s="5"/>
      <c r="AD794" s="5"/>
    </row>
    <row r="795" spans="28:30">
      <c r="AB795" s="5"/>
      <c r="AC795" s="5"/>
      <c r="AD795" s="5"/>
    </row>
    <row r="796" spans="28:30">
      <c r="AB796" s="5"/>
      <c r="AC796" s="5"/>
      <c r="AD796" s="5"/>
    </row>
    <row r="797" spans="28:30">
      <c r="AB797" s="5"/>
      <c r="AC797" s="5"/>
      <c r="AD797" s="5"/>
    </row>
    <row r="798" spans="28:30">
      <c r="AB798" s="5"/>
      <c r="AC798" s="5"/>
      <c r="AD798" s="5"/>
    </row>
    <row r="799" spans="28:30">
      <c r="AB799" s="5"/>
      <c r="AC799" s="5"/>
      <c r="AD799" s="5"/>
    </row>
    <row r="800" spans="28:30">
      <c r="AB800" s="5"/>
      <c r="AC800" s="5"/>
      <c r="AD800" s="5"/>
    </row>
    <row r="801" spans="28:30">
      <c r="AB801" s="5"/>
      <c r="AC801" s="5"/>
      <c r="AD801" s="5"/>
    </row>
    <row r="802" spans="28:30">
      <c r="AB802" s="5"/>
      <c r="AC802" s="5"/>
      <c r="AD802" s="5"/>
    </row>
    <row r="803" spans="28:30">
      <c r="AB803" s="5"/>
      <c r="AC803" s="5"/>
      <c r="AD803" s="5"/>
    </row>
    <row r="804" spans="28:30">
      <c r="AB804" s="5"/>
      <c r="AC804" s="5"/>
      <c r="AD804" s="5"/>
    </row>
    <row r="805" spans="28:30">
      <c r="AB805" s="5"/>
      <c r="AC805" s="5"/>
      <c r="AD805" s="5"/>
    </row>
    <row r="806" spans="28:30">
      <c r="AB806" s="5"/>
      <c r="AC806" s="5"/>
      <c r="AD806" s="5"/>
    </row>
    <row r="807" spans="28:30">
      <c r="AB807" s="5"/>
      <c r="AC807" s="5"/>
      <c r="AD807" s="5"/>
    </row>
    <row r="808" spans="28:30">
      <c r="AB808" s="5"/>
      <c r="AC808" s="5"/>
      <c r="AD808" s="5"/>
    </row>
    <row r="809" spans="28:30">
      <c r="AB809" s="5"/>
      <c r="AC809" s="5"/>
      <c r="AD809" s="5"/>
    </row>
    <row r="810" spans="28:30">
      <c r="AB810" s="5"/>
      <c r="AC810" s="5"/>
      <c r="AD810" s="5"/>
    </row>
    <row r="811" spans="28:30">
      <c r="AB811" s="5"/>
      <c r="AC811" s="5"/>
      <c r="AD811" s="5"/>
    </row>
    <row r="812" spans="28:30">
      <c r="AB812" s="5"/>
      <c r="AC812" s="5"/>
      <c r="AD812" s="5"/>
    </row>
    <row r="813" spans="28:30">
      <c r="AB813" s="5"/>
      <c r="AC813" s="5"/>
      <c r="AD813" s="5"/>
    </row>
    <row r="814" spans="28:30">
      <c r="AB814" s="5"/>
      <c r="AC814" s="5"/>
      <c r="AD814" s="5"/>
    </row>
    <row r="815" spans="28:30">
      <c r="AB815" s="5"/>
      <c r="AC815" s="5"/>
      <c r="AD815" s="5"/>
    </row>
    <row r="816" spans="28:30">
      <c r="AB816" s="5"/>
      <c r="AC816" s="5"/>
      <c r="AD816" s="5"/>
    </row>
    <row r="817" spans="28:30">
      <c r="AB817" s="5"/>
      <c r="AC817" s="5"/>
      <c r="AD817" s="5"/>
    </row>
    <row r="818" spans="28:30">
      <c r="AB818" s="5"/>
      <c r="AC818" s="5"/>
      <c r="AD818" s="5"/>
    </row>
    <row r="819" spans="28:30">
      <c r="AB819" s="5"/>
      <c r="AC819" s="5"/>
      <c r="AD819" s="5"/>
    </row>
    <row r="820" spans="28:30">
      <c r="AB820" s="5"/>
      <c r="AC820" s="5"/>
      <c r="AD820" s="5"/>
    </row>
    <row r="821" spans="28:30">
      <c r="AB821" s="5"/>
      <c r="AC821" s="5"/>
      <c r="AD821" s="5"/>
    </row>
    <row r="822" spans="28:30">
      <c r="AB822" s="5"/>
      <c r="AC822" s="5"/>
      <c r="AD822" s="5"/>
    </row>
    <row r="823" spans="28:30">
      <c r="AB823" s="5"/>
      <c r="AC823" s="5"/>
      <c r="AD823" s="5"/>
    </row>
    <row r="824" spans="28:30">
      <c r="AB824" s="5"/>
      <c r="AC824" s="5"/>
      <c r="AD824" s="5"/>
    </row>
    <row r="825" spans="28:30">
      <c r="AB825" s="5"/>
      <c r="AC825" s="5"/>
      <c r="AD825" s="5"/>
    </row>
    <row r="826" spans="28:30">
      <c r="AB826" s="5"/>
      <c r="AC826" s="5"/>
      <c r="AD826" s="5"/>
    </row>
    <row r="827" spans="28:30">
      <c r="AB827" s="5"/>
      <c r="AC827" s="5"/>
      <c r="AD827" s="5"/>
    </row>
    <row r="828" spans="28:30">
      <c r="AB828" s="5"/>
      <c r="AC828" s="5"/>
      <c r="AD828" s="5"/>
    </row>
    <row r="829" spans="28:30">
      <c r="AB829" s="5"/>
      <c r="AC829" s="5"/>
      <c r="AD829" s="5"/>
    </row>
    <row r="830" spans="28:30">
      <c r="AB830" s="5"/>
      <c r="AC830" s="5"/>
      <c r="AD830" s="5"/>
    </row>
    <row r="831" spans="28:30">
      <c r="AB831" s="5"/>
      <c r="AC831" s="5"/>
      <c r="AD831" s="5"/>
    </row>
    <row r="832" spans="28:30">
      <c r="AB832" s="5"/>
      <c r="AC832" s="5"/>
      <c r="AD832" s="5"/>
    </row>
    <row r="833" spans="28:30">
      <c r="AB833" s="5"/>
      <c r="AC833" s="5"/>
      <c r="AD833" s="5"/>
    </row>
    <row r="834" spans="28:30">
      <c r="AB834" s="5"/>
      <c r="AC834" s="5"/>
      <c r="AD834" s="5"/>
    </row>
    <row r="835" spans="28:30">
      <c r="AB835" s="5"/>
      <c r="AC835" s="5"/>
      <c r="AD835" s="5"/>
    </row>
    <row r="836" spans="28:30">
      <c r="AB836" s="5"/>
      <c r="AC836" s="5"/>
      <c r="AD836" s="5"/>
    </row>
    <row r="837" spans="28:30">
      <c r="AB837" s="5"/>
      <c r="AC837" s="5"/>
      <c r="AD837" s="5"/>
    </row>
    <row r="838" spans="28:30">
      <c r="AB838" s="5"/>
      <c r="AC838" s="5"/>
      <c r="AD838" s="5"/>
    </row>
    <row r="839" spans="28:30">
      <c r="AB839" s="5"/>
      <c r="AC839" s="5"/>
      <c r="AD839" s="5"/>
    </row>
    <row r="840" spans="28:30">
      <c r="AB840" s="5"/>
      <c r="AC840" s="5"/>
      <c r="AD840" s="5"/>
    </row>
    <row r="841" spans="28:30">
      <c r="AB841" s="5"/>
      <c r="AC841" s="5"/>
      <c r="AD841" s="5"/>
    </row>
    <row r="842" spans="28:30">
      <c r="AB842" s="5"/>
      <c r="AC842" s="5"/>
      <c r="AD842" s="5"/>
    </row>
    <row r="843" spans="28:30">
      <c r="AB843" s="5"/>
      <c r="AC843" s="5"/>
      <c r="AD843" s="5"/>
    </row>
    <row r="844" spans="28:30">
      <c r="AB844" s="5"/>
      <c r="AC844" s="5"/>
      <c r="AD844" s="5"/>
    </row>
    <row r="845" spans="28:30">
      <c r="AB845" s="5"/>
      <c r="AC845" s="5"/>
      <c r="AD845" s="5"/>
    </row>
    <row r="846" spans="28:30">
      <c r="AB846" s="5"/>
      <c r="AC846" s="5"/>
      <c r="AD846" s="5"/>
    </row>
    <row r="847" spans="28:30">
      <c r="AB847" s="5"/>
      <c r="AC847" s="5"/>
      <c r="AD847" s="5"/>
    </row>
    <row r="848" spans="28:30">
      <c r="AB848" s="5"/>
      <c r="AC848" s="5"/>
      <c r="AD848" s="5"/>
    </row>
    <row r="849" spans="28:30">
      <c r="AB849" s="5"/>
      <c r="AC849" s="5"/>
      <c r="AD849" s="5"/>
    </row>
    <row r="850" spans="28:30">
      <c r="AB850" s="5"/>
      <c r="AC850" s="5"/>
      <c r="AD850" s="5"/>
    </row>
    <row r="851" spans="28:30">
      <c r="AB851" s="5"/>
      <c r="AC851" s="5"/>
      <c r="AD851" s="5"/>
    </row>
    <row r="852" spans="28:30">
      <c r="AB852" s="5"/>
      <c r="AC852" s="5"/>
      <c r="AD852" s="5"/>
    </row>
    <row r="853" spans="28:30">
      <c r="AB853" s="5"/>
      <c r="AC853" s="5"/>
      <c r="AD853" s="5"/>
    </row>
    <row r="854" spans="28:30">
      <c r="AB854" s="5"/>
      <c r="AC854" s="5"/>
      <c r="AD854" s="5"/>
    </row>
    <row r="855" spans="28:30">
      <c r="AB855" s="5"/>
      <c r="AC855" s="5"/>
      <c r="AD855" s="5"/>
    </row>
    <row r="856" spans="28:30">
      <c r="AB856" s="5"/>
      <c r="AC856" s="5"/>
      <c r="AD856" s="5"/>
    </row>
    <row r="857" spans="28:30">
      <c r="AB857" s="5"/>
      <c r="AC857" s="5"/>
      <c r="AD857" s="5"/>
    </row>
    <row r="858" spans="28:30">
      <c r="AB858" s="5"/>
      <c r="AC858" s="5"/>
      <c r="AD858" s="5"/>
    </row>
    <row r="859" spans="28:30">
      <c r="AB859" s="5"/>
      <c r="AC859" s="5"/>
      <c r="AD859" s="5"/>
    </row>
    <row r="860" spans="28:30">
      <c r="AB860" s="5"/>
      <c r="AC860" s="5"/>
      <c r="AD860" s="5"/>
    </row>
    <row r="861" spans="28:30">
      <c r="AB861" s="5"/>
      <c r="AC861" s="5"/>
      <c r="AD861" s="5"/>
    </row>
    <row r="862" spans="28:30">
      <c r="AB862" s="5"/>
      <c r="AC862" s="5"/>
      <c r="AD862" s="5"/>
    </row>
    <row r="863" spans="28:30">
      <c r="AB863" s="5"/>
      <c r="AC863" s="5"/>
      <c r="AD863" s="5"/>
    </row>
    <row r="864" spans="28:30">
      <c r="AB864" s="5"/>
      <c r="AC864" s="5"/>
      <c r="AD864" s="5"/>
    </row>
    <row r="865" spans="28:30">
      <c r="AB865" s="5"/>
      <c r="AC865" s="5"/>
      <c r="AD865" s="5"/>
    </row>
    <row r="866" spans="28:30">
      <c r="AB866" s="5"/>
      <c r="AC866" s="5"/>
      <c r="AD866" s="5"/>
    </row>
    <row r="867" spans="28:30">
      <c r="AB867" s="5"/>
      <c r="AC867" s="5"/>
      <c r="AD867" s="5"/>
    </row>
    <row r="868" spans="28:30">
      <c r="AB868" s="5"/>
      <c r="AC868" s="5"/>
      <c r="AD868" s="5"/>
    </row>
    <row r="869" spans="28:30">
      <c r="AB869" s="5"/>
      <c r="AC869" s="5"/>
      <c r="AD869" s="5"/>
    </row>
    <row r="870" spans="28:30">
      <c r="AB870" s="5"/>
      <c r="AC870" s="5"/>
      <c r="AD870" s="5"/>
    </row>
    <row r="871" spans="28:30">
      <c r="AB871" s="5"/>
      <c r="AC871" s="5"/>
      <c r="AD871" s="5"/>
    </row>
    <row r="872" spans="28:30">
      <c r="AB872" s="5"/>
      <c r="AC872" s="5"/>
      <c r="AD872" s="5"/>
    </row>
    <row r="873" spans="28:30">
      <c r="AB873" s="5"/>
      <c r="AC873" s="5"/>
      <c r="AD873" s="5"/>
    </row>
    <row r="874" spans="28:30">
      <c r="AB874" s="5"/>
      <c r="AC874" s="5"/>
      <c r="AD874" s="5"/>
    </row>
    <row r="875" spans="28:30">
      <c r="AB875" s="5"/>
      <c r="AC875" s="5"/>
      <c r="AD875" s="5"/>
    </row>
    <row r="876" spans="28:30">
      <c r="AB876" s="5"/>
      <c r="AC876" s="5"/>
      <c r="AD876" s="5"/>
    </row>
    <row r="877" spans="28:30">
      <c r="AB877" s="5"/>
      <c r="AC877" s="5"/>
      <c r="AD877" s="5"/>
    </row>
    <row r="878" spans="28:30">
      <c r="AB878" s="5"/>
      <c r="AC878" s="5"/>
      <c r="AD878" s="5"/>
    </row>
    <row r="879" spans="28:30">
      <c r="AB879" s="5"/>
      <c r="AC879" s="5"/>
      <c r="AD879" s="5"/>
    </row>
    <row r="880" spans="28:30">
      <c r="AB880" s="5"/>
      <c r="AC880" s="5"/>
      <c r="AD880" s="5"/>
    </row>
    <row r="881" spans="28:30">
      <c r="AB881" s="5"/>
      <c r="AC881" s="5"/>
      <c r="AD881" s="5"/>
    </row>
    <row r="882" spans="28:30">
      <c r="AB882" s="5"/>
      <c r="AC882" s="5"/>
      <c r="AD882" s="5"/>
    </row>
    <row r="883" spans="28:30">
      <c r="AB883" s="5"/>
      <c r="AC883" s="5"/>
      <c r="AD883" s="5"/>
    </row>
    <row r="884" spans="28:30">
      <c r="AB884" s="5"/>
      <c r="AC884" s="5"/>
      <c r="AD884" s="5"/>
    </row>
    <row r="885" spans="28:30">
      <c r="AB885" s="5"/>
      <c r="AC885" s="5"/>
      <c r="AD885" s="5"/>
    </row>
    <row r="886" spans="28:30">
      <c r="AB886" s="5"/>
      <c r="AC886" s="5"/>
      <c r="AD886" s="5"/>
    </row>
    <row r="887" spans="28:30">
      <c r="AB887" s="5"/>
      <c r="AC887" s="5"/>
      <c r="AD887" s="5"/>
    </row>
    <row r="888" spans="28:30">
      <c r="AB888" s="5"/>
      <c r="AC888" s="5"/>
      <c r="AD888" s="5"/>
    </row>
    <row r="889" spans="28:30">
      <c r="AB889" s="5"/>
      <c r="AC889" s="5"/>
      <c r="AD889" s="5"/>
    </row>
    <row r="890" spans="28:30">
      <c r="AB890" s="5"/>
      <c r="AC890" s="5"/>
      <c r="AD890" s="5"/>
    </row>
    <row r="891" spans="28:30">
      <c r="AB891" s="5"/>
      <c r="AC891" s="5"/>
      <c r="AD891" s="5"/>
    </row>
    <row r="892" spans="28:30">
      <c r="AB892" s="5"/>
      <c r="AC892" s="5"/>
      <c r="AD892" s="5"/>
    </row>
    <row r="893" spans="28:30">
      <c r="AB893" s="5"/>
      <c r="AC893" s="5"/>
      <c r="AD893" s="5"/>
    </row>
    <row r="894" spans="28:30">
      <c r="AB894" s="5"/>
      <c r="AC894" s="5"/>
      <c r="AD894" s="5"/>
    </row>
    <row r="895" spans="28:30">
      <c r="AB895" s="5"/>
      <c r="AC895" s="5"/>
      <c r="AD895" s="5"/>
    </row>
    <row r="896" spans="28:30">
      <c r="AB896" s="5"/>
      <c r="AC896" s="5"/>
      <c r="AD896" s="5"/>
    </row>
    <row r="897" spans="28:30">
      <c r="AB897" s="5"/>
      <c r="AC897" s="5"/>
      <c r="AD897" s="5"/>
    </row>
    <row r="898" spans="28:30">
      <c r="AB898" s="5"/>
      <c r="AC898" s="5"/>
      <c r="AD898" s="5"/>
    </row>
    <row r="899" spans="28:30">
      <c r="AB899" s="5"/>
      <c r="AC899" s="5"/>
      <c r="AD899" s="5"/>
    </row>
    <row r="900" spans="28:30">
      <c r="AB900" s="5"/>
      <c r="AC900" s="5"/>
      <c r="AD900" s="5"/>
    </row>
    <row r="901" spans="28:30">
      <c r="AB901" s="5"/>
      <c r="AC901" s="5"/>
      <c r="AD901" s="5"/>
    </row>
    <row r="902" spans="28:30">
      <c r="AB902" s="5"/>
      <c r="AC902" s="5"/>
      <c r="AD902" s="5"/>
    </row>
    <row r="903" spans="28:30">
      <c r="AB903" s="5"/>
      <c r="AC903" s="5"/>
      <c r="AD903" s="5"/>
    </row>
    <row r="904" spans="28:30">
      <c r="AB904" s="5"/>
      <c r="AC904" s="5"/>
      <c r="AD904" s="5"/>
    </row>
    <row r="905" spans="28:30">
      <c r="AB905" s="5"/>
      <c r="AC905" s="5"/>
      <c r="AD905" s="5"/>
    </row>
    <row r="906" spans="28:30">
      <c r="AB906" s="5"/>
      <c r="AC906" s="5"/>
      <c r="AD906" s="5"/>
    </row>
    <row r="907" spans="28:30">
      <c r="AB907" s="5"/>
      <c r="AC907" s="5"/>
      <c r="AD907" s="5"/>
    </row>
    <row r="908" spans="28:30">
      <c r="AB908" s="5"/>
      <c r="AC908" s="5"/>
      <c r="AD908" s="5"/>
    </row>
    <row r="909" spans="28:30">
      <c r="AB909" s="5"/>
      <c r="AC909" s="5"/>
      <c r="AD909" s="5"/>
    </row>
    <row r="910" spans="28:30">
      <c r="AB910" s="5"/>
      <c r="AC910" s="5"/>
      <c r="AD910" s="5"/>
    </row>
    <row r="911" spans="28:30">
      <c r="AB911" s="5"/>
      <c r="AC911" s="5"/>
      <c r="AD911" s="5"/>
    </row>
    <row r="912" spans="28:30">
      <c r="AB912" s="5"/>
      <c r="AC912" s="5"/>
      <c r="AD912" s="5"/>
    </row>
    <row r="913" spans="28:30">
      <c r="AB913" s="5"/>
      <c r="AC913" s="5"/>
      <c r="AD913" s="5"/>
    </row>
    <row r="914" spans="28:30">
      <c r="AB914" s="5"/>
      <c r="AC914" s="5"/>
      <c r="AD914" s="5"/>
    </row>
    <row r="915" spans="28:30">
      <c r="AB915" s="5"/>
      <c r="AC915" s="5"/>
      <c r="AD915" s="5"/>
    </row>
    <row r="916" spans="28:30">
      <c r="AB916" s="5"/>
      <c r="AC916" s="5"/>
      <c r="AD916" s="5"/>
    </row>
    <row r="917" spans="28:30">
      <c r="AB917" s="5"/>
      <c r="AC917" s="5"/>
      <c r="AD917" s="5"/>
    </row>
    <row r="918" spans="28:30">
      <c r="AB918" s="5"/>
      <c r="AC918" s="5"/>
      <c r="AD918" s="5"/>
    </row>
    <row r="919" spans="28:30">
      <c r="AB919" s="5"/>
      <c r="AC919" s="5"/>
      <c r="AD919" s="5"/>
    </row>
    <row r="920" spans="28:30">
      <c r="AB920" s="5"/>
      <c r="AC920" s="5"/>
      <c r="AD920" s="5"/>
    </row>
    <row r="921" spans="28:30">
      <c r="AB921" s="5"/>
      <c r="AC921" s="5"/>
      <c r="AD921" s="5"/>
    </row>
    <row r="922" spans="28:30">
      <c r="AB922" s="5"/>
      <c r="AC922" s="5"/>
      <c r="AD922" s="5"/>
    </row>
    <row r="923" spans="28:30">
      <c r="AB923" s="5"/>
      <c r="AC923" s="5"/>
      <c r="AD923" s="5"/>
    </row>
    <row r="924" spans="28:30">
      <c r="AB924" s="5"/>
      <c r="AC924" s="5"/>
      <c r="AD924" s="5"/>
    </row>
    <row r="925" spans="28:30">
      <c r="AB925" s="5"/>
      <c r="AC925" s="5"/>
      <c r="AD925" s="5"/>
    </row>
    <row r="926" spans="28:30">
      <c r="AB926" s="5"/>
      <c r="AC926" s="5"/>
      <c r="AD926" s="5"/>
    </row>
    <row r="927" spans="28:30">
      <c r="AB927" s="5"/>
      <c r="AC927" s="5"/>
      <c r="AD927" s="5"/>
    </row>
    <row r="928" spans="28:30">
      <c r="AB928" s="5"/>
      <c r="AC928" s="5"/>
      <c r="AD928" s="5"/>
    </row>
    <row r="929" spans="28:30">
      <c r="AB929" s="5"/>
      <c r="AC929" s="5"/>
      <c r="AD929" s="5"/>
    </row>
    <row r="930" spans="28:30">
      <c r="AB930" s="5"/>
      <c r="AC930" s="5"/>
      <c r="AD930" s="5"/>
    </row>
    <row r="931" spans="28:30">
      <c r="AB931" s="5"/>
      <c r="AC931" s="5"/>
      <c r="AD931" s="5"/>
    </row>
    <row r="932" spans="28:30">
      <c r="AB932" s="5"/>
      <c r="AC932" s="5"/>
      <c r="AD932" s="5"/>
    </row>
    <row r="933" spans="28:30">
      <c r="AB933" s="5"/>
      <c r="AC933" s="5"/>
      <c r="AD933" s="5"/>
    </row>
    <row r="934" spans="28:30">
      <c r="AB934" s="5"/>
      <c r="AC934" s="5"/>
      <c r="AD934" s="5"/>
    </row>
    <row r="935" spans="28:30">
      <c r="AB935" s="5"/>
      <c r="AC935" s="5"/>
      <c r="AD935" s="5"/>
    </row>
    <row r="936" spans="28:30">
      <c r="AB936" s="5"/>
      <c r="AC936" s="5"/>
      <c r="AD936" s="5"/>
    </row>
    <row r="937" spans="28:30">
      <c r="AB937" s="5"/>
      <c r="AC937" s="5"/>
      <c r="AD937" s="5"/>
    </row>
    <row r="938" spans="28:30">
      <c r="AB938" s="5"/>
      <c r="AC938" s="5"/>
      <c r="AD938" s="5"/>
    </row>
    <row r="939" spans="28:30">
      <c r="AB939" s="5"/>
      <c r="AC939" s="5"/>
      <c r="AD939" s="5"/>
    </row>
    <row r="940" spans="28:30">
      <c r="AB940" s="5"/>
      <c r="AC940" s="5"/>
      <c r="AD940" s="5"/>
    </row>
    <row r="941" spans="28:30">
      <c r="AB941" s="5"/>
      <c r="AC941" s="5"/>
      <c r="AD941" s="5"/>
    </row>
    <row r="942" spans="28:30">
      <c r="AB942" s="5"/>
      <c r="AC942" s="5"/>
      <c r="AD942" s="5"/>
    </row>
    <row r="943" spans="28:30">
      <c r="AB943" s="5"/>
      <c r="AC943" s="5"/>
      <c r="AD943" s="5"/>
    </row>
    <row r="944" spans="28:30">
      <c r="AB944" s="5"/>
      <c r="AC944" s="5"/>
      <c r="AD944" s="5"/>
    </row>
    <row r="945" spans="28:30">
      <c r="AB945" s="5"/>
      <c r="AC945" s="5"/>
      <c r="AD945" s="5"/>
    </row>
    <row r="946" spans="28:30">
      <c r="AB946" s="5"/>
      <c r="AC946" s="5"/>
      <c r="AD946" s="5"/>
    </row>
    <row r="947" spans="28:30">
      <c r="AB947" s="5"/>
      <c r="AC947" s="5"/>
      <c r="AD947" s="5"/>
    </row>
    <row r="948" spans="28:30">
      <c r="AB948" s="5"/>
      <c r="AC948" s="5"/>
      <c r="AD948" s="5"/>
    </row>
    <row r="949" spans="28:30">
      <c r="AB949" s="5"/>
      <c r="AC949" s="5"/>
      <c r="AD949" s="5"/>
    </row>
    <row r="950" spans="28:30">
      <c r="AB950" s="5"/>
      <c r="AC950" s="5"/>
      <c r="AD950" s="5"/>
    </row>
    <row r="951" spans="28:30">
      <c r="AB951" s="5"/>
      <c r="AC951" s="5"/>
      <c r="AD951" s="5"/>
    </row>
    <row r="952" spans="28:30">
      <c r="AB952" s="5"/>
      <c r="AC952" s="5"/>
      <c r="AD952" s="5"/>
    </row>
    <row r="953" spans="28:30">
      <c r="AB953" s="5"/>
      <c r="AC953" s="5"/>
      <c r="AD953" s="5"/>
    </row>
    <row r="954" spans="28:30">
      <c r="AB954" s="5"/>
      <c r="AC954" s="5"/>
      <c r="AD954" s="5"/>
    </row>
    <row r="955" spans="28:30">
      <c r="AB955" s="5"/>
      <c r="AC955" s="5"/>
      <c r="AD955" s="5"/>
    </row>
    <row r="956" spans="28:30">
      <c r="AB956" s="5"/>
      <c r="AC956" s="5"/>
      <c r="AD956" s="5"/>
    </row>
    <row r="957" spans="28:30">
      <c r="AB957" s="5"/>
      <c r="AC957" s="5"/>
      <c r="AD957" s="5"/>
    </row>
    <row r="958" spans="28:30">
      <c r="AB958" s="5"/>
      <c r="AC958" s="5"/>
      <c r="AD958" s="5"/>
    </row>
    <row r="959" spans="28:30">
      <c r="AB959" s="5"/>
      <c r="AC959" s="5"/>
      <c r="AD959" s="5"/>
    </row>
    <row r="960" spans="28:30">
      <c r="AB960" s="5"/>
      <c r="AC960" s="5"/>
      <c r="AD960" s="5"/>
    </row>
    <row r="961" spans="28:30">
      <c r="AB961" s="5"/>
      <c r="AC961" s="5"/>
      <c r="AD961" s="5"/>
    </row>
    <row r="962" spans="28:30">
      <c r="AB962" s="5"/>
      <c r="AC962" s="5"/>
      <c r="AD962" s="5"/>
    </row>
    <row r="963" spans="28:30">
      <c r="AB963" s="5"/>
      <c r="AC963" s="5"/>
      <c r="AD963" s="5"/>
    </row>
    <row r="964" spans="28:30">
      <c r="AB964" s="5"/>
      <c r="AC964" s="5"/>
      <c r="AD964" s="5"/>
    </row>
    <row r="965" spans="28:30">
      <c r="AB965" s="5"/>
      <c r="AC965" s="5"/>
      <c r="AD965" s="5"/>
    </row>
    <row r="966" spans="28:30">
      <c r="AB966" s="5"/>
      <c r="AC966" s="5"/>
      <c r="AD966" s="5"/>
    </row>
    <row r="967" spans="28:30">
      <c r="AB967" s="5"/>
      <c r="AC967" s="5"/>
      <c r="AD967" s="5"/>
    </row>
    <row r="968" spans="28:30">
      <c r="AB968" s="5"/>
      <c r="AC968" s="5"/>
      <c r="AD968" s="5"/>
    </row>
    <row r="969" spans="28:30">
      <c r="AB969" s="5"/>
      <c r="AC969" s="5"/>
      <c r="AD969" s="5"/>
    </row>
    <row r="970" spans="28:30">
      <c r="AB970" s="5"/>
      <c r="AC970" s="5"/>
      <c r="AD970" s="5"/>
    </row>
    <row r="971" spans="28:30">
      <c r="AB971" s="5"/>
      <c r="AC971" s="5"/>
      <c r="AD971" s="5"/>
    </row>
    <row r="972" spans="28:30">
      <c r="AB972" s="5"/>
      <c r="AC972" s="5"/>
      <c r="AD972" s="5"/>
    </row>
    <row r="973" spans="28:30">
      <c r="AB973" s="5"/>
      <c r="AC973" s="5"/>
      <c r="AD973" s="5"/>
    </row>
    <row r="974" spans="28:30">
      <c r="AB974" s="5"/>
      <c r="AC974" s="5"/>
      <c r="AD974" s="5"/>
    </row>
    <row r="975" spans="28:30">
      <c r="AB975" s="5"/>
      <c r="AC975" s="5"/>
      <c r="AD975" s="5"/>
    </row>
    <row r="976" spans="28:30">
      <c r="AB976" s="5"/>
      <c r="AC976" s="5"/>
      <c r="AD976" s="5"/>
    </row>
    <row r="977" spans="28:30">
      <c r="AB977" s="5"/>
      <c r="AC977" s="5"/>
      <c r="AD977" s="5"/>
    </row>
    <row r="978" spans="28:30">
      <c r="AB978" s="5"/>
      <c r="AC978" s="5"/>
      <c r="AD978" s="5"/>
    </row>
    <row r="979" spans="28:30">
      <c r="AB979" s="5"/>
      <c r="AC979" s="5"/>
      <c r="AD979" s="5"/>
    </row>
    <row r="980" spans="28:30">
      <c r="AB980" s="5"/>
      <c r="AC980" s="5"/>
      <c r="AD980" s="5"/>
    </row>
    <row r="981" spans="28:30">
      <c r="AB981" s="5"/>
      <c r="AC981" s="5"/>
      <c r="AD981" s="5"/>
    </row>
    <row r="982" spans="28:30">
      <c r="AB982" s="5"/>
      <c r="AC982" s="5"/>
      <c r="AD982" s="5"/>
    </row>
    <row r="983" spans="28:30">
      <c r="AB983" s="5"/>
      <c r="AC983" s="5"/>
      <c r="AD983" s="5"/>
    </row>
    <row r="984" spans="28:30">
      <c r="AB984" s="5"/>
      <c r="AC984" s="5"/>
      <c r="AD984" s="5"/>
    </row>
    <row r="985" spans="28:30">
      <c r="AB985" s="5"/>
      <c r="AC985" s="5"/>
      <c r="AD985" s="5"/>
    </row>
    <row r="986" spans="28:30">
      <c r="AB986" s="5"/>
      <c r="AC986" s="5"/>
      <c r="AD986" s="5"/>
    </row>
    <row r="987" spans="28:30">
      <c r="AB987" s="5"/>
      <c r="AC987" s="5"/>
      <c r="AD987" s="5"/>
    </row>
    <row r="988" spans="28:30">
      <c r="AB988" s="5"/>
      <c r="AC988" s="5"/>
      <c r="AD988" s="5"/>
    </row>
    <row r="989" spans="28:30">
      <c r="AB989" s="5"/>
      <c r="AC989" s="5"/>
      <c r="AD989" s="5"/>
    </row>
    <row r="990" spans="28:30">
      <c r="AB990" s="5"/>
      <c r="AC990" s="5"/>
      <c r="AD990" s="5"/>
    </row>
    <row r="991" spans="28:30">
      <c r="AB991" s="5"/>
      <c r="AC991" s="5"/>
      <c r="AD991" s="5"/>
    </row>
    <row r="992" spans="28:30">
      <c r="AB992" s="5"/>
      <c r="AC992" s="5"/>
      <c r="AD992" s="5"/>
    </row>
    <row r="993" spans="28:30">
      <c r="AB993" s="5"/>
      <c r="AC993" s="5"/>
      <c r="AD993" s="5"/>
    </row>
    <row r="994" spans="28:30">
      <c r="AB994" s="5"/>
      <c r="AC994" s="5"/>
      <c r="AD994" s="5"/>
    </row>
    <row r="995" spans="28:30">
      <c r="AB995" s="5"/>
      <c r="AC995" s="5"/>
      <c r="AD995" s="5"/>
    </row>
    <row r="996" spans="28:30">
      <c r="AB996" s="5"/>
      <c r="AC996" s="5"/>
      <c r="AD996" s="5"/>
    </row>
    <row r="997" spans="28:30">
      <c r="AB997" s="5"/>
      <c r="AC997" s="5"/>
      <c r="AD997" s="5"/>
    </row>
    <row r="998" spans="28:30">
      <c r="AB998" s="5"/>
      <c r="AC998" s="5"/>
      <c r="AD998" s="5"/>
    </row>
    <row r="999" spans="28:30">
      <c r="AB999" s="5"/>
      <c r="AC999" s="5"/>
      <c r="AD999" s="5"/>
    </row>
    <row r="1000" spans="28:30">
      <c r="AB1000" s="5"/>
      <c r="AC1000" s="5"/>
      <c r="AD1000" s="5"/>
    </row>
    <row r="1001" spans="28:30">
      <c r="AB1001" s="5"/>
      <c r="AC1001" s="5"/>
      <c r="AD1001" s="5"/>
    </row>
    <row r="1002" spans="28:30">
      <c r="AB1002" s="5"/>
      <c r="AC1002" s="5"/>
      <c r="AD1002" s="5"/>
    </row>
    <row r="1003" spans="28:30">
      <c r="AB1003" s="5"/>
      <c r="AC1003" s="5"/>
      <c r="AD1003" s="5"/>
    </row>
    <row r="1004" spans="28:30">
      <c r="AB1004" s="5"/>
      <c r="AC1004" s="5"/>
      <c r="AD1004" s="5"/>
    </row>
    <row r="1005" spans="28:30">
      <c r="AB1005" s="5"/>
      <c r="AC1005" s="5"/>
      <c r="AD1005" s="5"/>
    </row>
    <row r="1006" spans="28:30">
      <c r="AB1006" s="5"/>
      <c r="AC1006" s="5"/>
      <c r="AD1006" s="5"/>
    </row>
    <row r="1007" spans="28:30">
      <c r="AB1007" s="5"/>
      <c r="AC1007" s="5"/>
      <c r="AD1007" s="5"/>
    </row>
    <row r="1008" spans="28:30">
      <c r="AB1008" s="5"/>
      <c r="AC1008" s="5"/>
      <c r="AD1008" s="5"/>
    </row>
    <row r="1009" spans="28:30">
      <c r="AB1009" s="5"/>
      <c r="AC1009" s="5"/>
      <c r="AD1009" s="5"/>
    </row>
    <row r="1010" spans="28:30">
      <c r="AB1010" s="5"/>
      <c r="AC1010" s="5"/>
      <c r="AD1010" s="5"/>
    </row>
    <row r="1011" spans="28:30">
      <c r="AB1011" s="5"/>
      <c r="AC1011" s="5"/>
      <c r="AD1011" s="5"/>
    </row>
    <row r="1012" spans="28:30">
      <c r="AB1012" s="5"/>
      <c r="AC1012" s="5"/>
      <c r="AD1012" s="5"/>
    </row>
    <row r="1013" spans="28:30">
      <c r="AB1013" s="5"/>
      <c r="AC1013" s="5"/>
      <c r="AD1013" s="5"/>
    </row>
    <row r="1014" spans="28:30">
      <c r="AB1014" s="5"/>
      <c r="AC1014" s="5"/>
      <c r="AD1014" s="5"/>
    </row>
    <row r="1015" spans="28:30">
      <c r="AB1015" s="5"/>
      <c r="AC1015" s="5"/>
      <c r="AD1015" s="5"/>
    </row>
    <row r="1016" spans="28:30">
      <c r="AB1016" s="5"/>
      <c r="AC1016" s="5"/>
      <c r="AD1016" s="5"/>
    </row>
    <row r="1017" spans="28:30">
      <c r="AB1017" s="5"/>
      <c r="AC1017" s="5"/>
      <c r="AD1017" s="5"/>
    </row>
    <row r="1018" spans="28:30">
      <c r="AB1018" s="5"/>
      <c r="AC1018" s="5"/>
      <c r="AD1018" s="5"/>
    </row>
    <row r="1019" spans="28:30">
      <c r="AB1019" s="5"/>
      <c r="AC1019" s="5"/>
      <c r="AD1019" s="5"/>
    </row>
    <row r="1020" spans="28:30">
      <c r="AB1020" s="5"/>
      <c r="AC1020" s="5"/>
      <c r="AD1020" s="5"/>
    </row>
    <row r="1021" spans="28:30">
      <c r="AB1021" s="5"/>
      <c r="AC1021" s="5"/>
      <c r="AD1021" s="5"/>
    </row>
    <row r="1022" spans="28:30">
      <c r="AB1022" s="5"/>
      <c r="AC1022" s="5"/>
      <c r="AD1022" s="5"/>
    </row>
    <row r="1023" spans="28:30">
      <c r="AB1023" s="5"/>
      <c r="AC1023" s="5"/>
      <c r="AD1023" s="5"/>
    </row>
    <row r="1024" spans="28:30">
      <c r="AB1024" s="5"/>
      <c r="AC1024" s="5"/>
      <c r="AD1024" s="5"/>
    </row>
    <row r="1025" spans="28:30">
      <c r="AB1025" s="5"/>
      <c r="AC1025" s="5"/>
      <c r="AD1025" s="5"/>
    </row>
    <row r="1026" spans="28:30">
      <c r="AB1026" s="5"/>
      <c r="AC1026" s="5"/>
      <c r="AD1026" s="5"/>
    </row>
    <row r="1027" spans="28:30">
      <c r="AB1027" s="5"/>
      <c r="AC1027" s="5"/>
      <c r="AD1027" s="5"/>
    </row>
    <row r="1028" spans="28:30">
      <c r="AB1028" s="5"/>
      <c r="AC1028" s="5"/>
      <c r="AD1028" s="5"/>
    </row>
    <row r="1029" spans="28:30">
      <c r="AB1029" s="5"/>
      <c r="AC1029" s="5"/>
      <c r="AD1029" s="5"/>
    </row>
    <row r="1030" spans="28:30">
      <c r="AB1030" s="5"/>
      <c r="AC1030" s="5"/>
      <c r="AD1030" s="5"/>
    </row>
    <row r="1031" spans="28:30">
      <c r="AB1031" s="5"/>
      <c r="AC1031" s="5"/>
      <c r="AD1031" s="5"/>
    </row>
    <row r="1032" spans="28:30">
      <c r="AB1032" s="5"/>
      <c r="AC1032" s="5"/>
      <c r="AD1032" s="5"/>
    </row>
    <row r="1033" spans="28:30">
      <c r="AB1033" s="5"/>
      <c r="AC1033" s="5"/>
      <c r="AD1033" s="5"/>
    </row>
    <row r="1034" spans="28:30">
      <c r="AB1034" s="5"/>
      <c r="AC1034" s="5"/>
      <c r="AD1034" s="5"/>
    </row>
    <row r="1035" spans="28:30">
      <c r="AB1035" s="5"/>
      <c r="AC1035" s="5"/>
      <c r="AD1035" s="5"/>
    </row>
    <row r="1036" spans="28:30">
      <c r="AB1036" s="5"/>
      <c r="AC1036" s="5"/>
      <c r="AD1036" s="5"/>
    </row>
    <row r="1037" spans="28:30">
      <c r="AB1037" s="5"/>
      <c r="AC1037" s="5"/>
      <c r="AD1037" s="5"/>
    </row>
    <row r="1038" spans="28:30">
      <c r="AB1038" s="5"/>
      <c r="AC1038" s="5"/>
      <c r="AD1038" s="5"/>
    </row>
    <row r="1039" spans="28:30">
      <c r="AB1039" s="5"/>
      <c r="AC1039" s="5"/>
      <c r="AD1039" s="5"/>
    </row>
    <row r="1040" spans="28:30">
      <c r="AB1040" s="5"/>
      <c r="AC1040" s="5"/>
      <c r="AD1040" s="5"/>
    </row>
    <row r="1041" spans="28:30">
      <c r="AB1041" s="5"/>
      <c r="AC1041" s="5"/>
      <c r="AD1041" s="5"/>
    </row>
    <row r="1042" spans="28:30">
      <c r="AB1042" s="5"/>
      <c r="AC1042" s="5"/>
      <c r="AD1042" s="5"/>
    </row>
    <row r="1043" spans="28:30">
      <c r="AB1043" s="5"/>
      <c r="AC1043" s="5"/>
      <c r="AD1043" s="5"/>
    </row>
    <row r="1044" spans="28:30">
      <c r="AB1044" s="5"/>
      <c r="AC1044" s="5"/>
      <c r="AD1044" s="5"/>
    </row>
    <row r="1045" spans="28:30">
      <c r="AB1045" s="5"/>
      <c r="AC1045" s="5"/>
      <c r="AD1045" s="5"/>
    </row>
    <row r="1046" spans="28:30">
      <c r="AB1046" s="5"/>
      <c r="AC1046" s="5"/>
      <c r="AD1046" s="5"/>
    </row>
    <row r="1047" spans="28:30">
      <c r="AB1047" s="5"/>
      <c r="AC1047" s="5"/>
      <c r="AD1047" s="5"/>
    </row>
    <row r="1048" spans="28:30">
      <c r="AB1048" s="5"/>
      <c r="AC1048" s="5"/>
      <c r="AD1048" s="5"/>
    </row>
    <row r="1049" spans="28:30">
      <c r="AB1049" s="5"/>
      <c r="AC1049" s="5"/>
      <c r="AD1049" s="5"/>
    </row>
    <row r="1050" spans="28:30">
      <c r="AB1050" s="5"/>
      <c r="AC1050" s="5"/>
      <c r="AD1050" s="5"/>
    </row>
    <row r="1051" spans="28:30">
      <c r="AB1051" s="5"/>
      <c r="AC1051" s="5"/>
      <c r="AD1051" s="5"/>
    </row>
    <row r="1052" spans="28:30">
      <c r="AB1052" s="5"/>
      <c r="AC1052" s="5"/>
      <c r="AD1052" s="5"/>
    </row>
    <row r="1053" spans="28:30">
      <c r="AB1053" s="5"/>
      <c r="AC1053" s="5"/>
      <c r="AD1053" s="5"/>
    </row>
    <row r="1054" spans="28:30">
      <c r="AB1054" s="5"/>
      <c r="AC1054" s="5"/>
      <c r="AD1054" s="5"/>
    </row>
    <row r="1055" spans="28:30">
      <c r="AB1055" s="5"/>
      <c r="AC1055" s="5"/>
      <c r="AD1055" s="5"/>
    </row>
    <row r="1056" spans="28:30">
      <c r="AB1056" s="5"/>
      <c r="AC1056" s="5"/>
      <c r="AD1056" s="5"/>
    </row>
    <row r="1057" spans="28:30">
      <c r="AB1057" s="5"/>
      <c r="AC1057" s="5"/>
      <c r="AD1057" s="5"/>
    </row>
    <row r="1058" spans="28:30">
      <c r="AB1058" s="5"/>
      <c r="AC1058" s="5"/>
      <c r="AD1058" s="5"/>
    </row>
    <row r="1059" spans="28:30">
      <c r="AB1059" s="5"/>
      <c r="AC1059" s="5"/>
      <c r="AD1059" s="5"/>
    </row>
    <row r="1060" spans="28:30">
      <c r="AB1060" s="5"/>
      <c r="AC1060" s="5"/>
      <c r="AD1060" s="5"/>
    </row>
    <row r="1061" spans="28:30">
      <c r="AB1061" s="5"/>
      <c r="AC1061" s="5"/>
      <c r="AD1061" s="5"/>
    </row>
    <row r="1062" spans="28:30">
      <c r="AB1062" s="5"/>
      <c r="AC1062" s="5"/>
      <c r="AD1062" s="5"/>
    </row>
    <row r="1063" spans="28:30">
      <c r="AB1063" s="5"/>
      <c r="AC1063" s="5"/>
      <c r="AD1063" s="5"/>
    </row>
    <row r="1064" spans="28:30">
      <c r="AB1064" s="5"/>
      <c r="AC1064" s="5"/>
      <c r="AD1064" s="5"/>
    </row>
    <row r="1065" spans="28:30">
      <c r="AB1065" s="5"/>
      <c r="AC1065" s="5"/>
      <c r="AD1065" s="5"/>
    </row>
    <row r="1066" spans="28:30">
      <c r="AB1066" s="5"/>
      <c r="AC1066" s="5"/>
      <c r="AD1066" s="5"/>
    </row>
    <row r="1067" spans="28:30">
      <c r="AB1067" s="5"/>
      <c r="AC1067" s="5"/>
      <c r="AD1067" s="5"/>
    </row>
    <row r="1068" spans="28:30">
      <c r="AB1068" s="5"/>
      <c r="AC1068" s="5"/>
      <c r="AD1068" s="5"/>
    </row>
    <row r="1069" spans="28:30">
      <c r="AB1069" s="5"/>
      <c r="AC1069" s="5"/>
      <c r="AD1069" s="5"/>
    </row>
    <row r="1070" spans="28:30">
      <c r="AB1070" s="5"/>
      <c r="AC1070" s="5"/>
      <c r="AD1070" s="5"/>
    </row>
    <row r="1071" spans="28:30">
      <c r="AB1071" s="5"/>
      <c r="AC1071" s="5"/>
      <c r="AD1071" s="5"/>
    </row>
    <row r="1072" spans="28:30">
      <c r="AB1072" s="5"/>
      <c r="AC1072" s="5"/>
      <c r="AD1072" s="5"/>
    </row>
    <row r="1073" spans="28:30">
      <c r="AB1073" s="5"/>
      <c r="AC1073" s="5"/>
      <c r="AD1073" s="5"/>
    </row>
    <row r="1074" spans="28:30">
      <c r="AB1074" s="5"/>
      <c r="AC1074" s="5"/>
      <c r="AD1074" s="5"/>
    </row>
    <row r="1075" spans="28:30">
      <c r="AB1075" s="5"/>
      <c r="AC1075" s="5"/>
      <c r="AD1075" s="5"/>
    </row>
    <row r="1076" spans="28:30">
      <c r="AB1076" s="5"/>
      <c r="AC1076" s="5"/>
      <c r="AD1076" s="5"/>
    </row>
    <row r="1077" spans="28:30">
      <c r="AB1077" s="5"/>
      <c r="AC1077" s="5"/>
      <c r="AD1077" s="5"/>
    </row>
    <row r="1078" spans="28:30">
      <c r="AB1078" s="5"/>
      <c r="AC1078" s="5"/>
      <c r="AD1078" s="5"/>
    </row>
    <row r="1079" spans="28:30">
      <c r="AB1079" s="5"/>
      <c r="AC1079" s="5"/>
      <c r="AD1079" s="5"/>
    </row>
    <row r="1080" spans="28:30">
      <c r="AB1080" s="5"/>
      <c r="AC1080" s="5"/>
      <c r="AD1080" s="5"/>
    </row>
    <row r="1081" spans="28:30">
      <c r="AB1081" s="5"/>
      <c r="AC1081" s="5"/>
      <c r="AD1081" s="5"/>
    </row>
    <row r="1082" spans="28:30">
      <c r="AB1082" s="5"/>
      <c r="AC1082" s="5"/>
      <c r="AD1082" s="5"/>
    </row>
    <row r="1083" spans="28:30">
      <c r="AB1083" s="5"/>
      <c r="AC1083" s="5"/>
      <c r="AD1083" s="5"/>
    </row>
    <row r="1084" spans="28:30">
      <c r="AB1084" s="5"/>
      <c r="AC1084" s="5"/>
      <c r="AD1084" s="5"/>
    </row>
    <row r="1085" spans="28:30">
      <c r="AB1085" s="5"/>
      <c r="AC1085" s="5"/>
      <c r="AD1085" s="5"/>
    </row>
    <row r="1086" spans="28:30">
      <c r="AB1086" s="5"/>
      <c r="AC1086" s="5"/>
      <c r="AD1086" s="5"/>
    </row>
    <row r="1087" spans="28:30">
      <c r="AB1087" s="5"/>
      <c r="AC1087" s="5"/>
      <c r="AD1087" s="5"/>
    </row>
    <row r="1088" spans="28:30">
      <c r="AB1088" s="5"/>
      <c r="AC1088" s="5"/>
      <c r="AD1088" s="5"/>
    </row>
    <row r="1089" spans="28:30">
      <c r="AB1089" s="5"/>
      <c r="AC1089" s="5"/>
      <c r="AD1089" s="5"/>
    </row>
    <row r="1090" spans="28:30">
      <c r="AB1090" s="5"/>
      <c r="AC1090" s="5"/>
      <c r="AD1090" s="5"/>
    </row>
    <row r="1091" spans="28:30">
      <c r="AB1091" s="5"/>
      <c r="AC1091" s="5"/>
      <c r="AD1091" s="5"/>
    </row>
    <row r="1092" spans="28:30">
      <c r="AB1092" s="5"/>
      <c r="AC1092" s="5"/>
      <c r="AD1092" s="5"/>
    </row>
    <row r="1093" spans="28:30">
      <c r="AB1093" s="5"/>
      <c r="AC1093" s="5"/>
      <c r="AD1093" s="5"/>
    </row>
    <row r="1094" spans="28:30">
      <c r="AB1094" s="5"/>
      <c r="AC1094" s="5"/>
      <c r="AD1094" s="5"/>
    </row>
    <row r="1095" spans="28:30">
      <c r="AB1095" s="5"/>
      <c r="AC1095" s="5"/>
      <c r="AD1095" s="5"/>
    </row>
    <row r="1096" spans="28:30">
      <c r="AB1096" s="5"/>
      <c r="AC1096" s="5"/>
      <c r="AD1096" s="5"/>
    </row>
    <row r="1097" spans="28:30">
      <c r="AB1097" s="5"/>
      <c r="AC1097" s="5"/>
      <c r="AD1097" s="5"/>
    </row>
    <row r="1098" spans="28:30">
      <c r="AB1098" s="5"/>
      <c r="AC1098" s="5"/>
      <c r="AD1098" s="5"/>
    </row>
    <row r="1099" spans="28:30">
      <c r="AB1099" s="5"/>
      <c r="AC1099" s="5"/>
      <c r="AD1099" s="5"/>
    </row>
    <row r="1100" spans="28:30">
      <c r="AB1100" s="5"/>
      <c r="AC1100" s="5"/>
      <c r="AD1100" s="5"/>
    </row>
    <row r="1101" spans="28:30">
      <c r="AB1101" s="5"/>
      <c r="AC1101" s="5"/>
      <c r="AD1101" s="5"/>
    </row>
    <row r="1102" spans="28:30">
      <c r="AB1102" s="5"/>
      <c r="AC1102" s="5"/>
      <c r="AD1102" s="5"/>
    </row>
    <row r="1103" spans="28:30">
      <c r="AB1103" s="5"/>
      <c r="AC1103" s="5"/>
      <c r="AD1103" s="5"/>
    </row>
    <row r="1104" spans="28:30">
      <c r="AB1104" s="5"/>
      <c r="AC1104" s="5"/>
      <c r="AD1104" s="5"/>
    </row>
    <row r="1105" spans="28:30">
      <c r="AB1105" s="5"/>
      <c r="AC1105" s="5"/>
      <c r="AD1105" s="5"/>
    </row>
    <row r="1106" spans="28:30">
      <c r="AB1106" s="5"/>
      <c r="AC1106" s="5"/>
      <c r="AD1106" s="5"/>
    </row>
    <row r="1107" spans="28:30">
      <c r="AB1107" s="5"/>
      <c r="AC1107" s="5"/>
      <c r="AD1107" s="5"/>
    </row>
    <row r="1108" spans="28:30">
      <c r="AB1108" s="5"/>
      <c r="AC1108" s="5"/>
      <c r="AD1108" s="5"/>
    </row>
    <row r="1109" spans="28:30">
      <c r="AB1109" s="5"/>
      <c r="AC1109" s="5"/>
      <c r="AD1109" s="5"/>
    </row>
    <row r="1110" spans="28:30">
      <c r="AB1110" s="5"/>
      <c r="AC1110" s="5"/>
      <c r="AD1110" s="5"/>
    </row>
    <row r="1111" spans="28:30">
      <c r="AB1111" s="5"/>
      <c r="AC1111" s="5"/>
      <c r="AD1111" s="5"/>
    </row>
    <row r="1112" spans="28:30">
      <c r="AB1112" s="5"/>
      <c r="AC1112" s="5"/>
      <c r="AD1112" s="5"/>
    </row>
    <row r="1113" spans="28:30">
      <c r="AB1113" s="5"/>
      <c r="AC1113" s="5"/>
      <c r="AD1113" s="5"/>
    </row>
    <row r="1114" spans="28:30">
      <c r="AB1114" s="5"/>
      <c r="AC1114" s="5"/>
      <c r="AD1114" s="5"/>
    </row>
    <row r="1115" spans="28:30">
      <c r="AB1115" s="5"/>
      <c r="AC1115" s="5"/>
      <c r="AD1115" s="5"/>
    </row>
    <row r="1116" spans="28:30">
      <c r="AB1116" s="5"/>
      <c r="AC1116" s="5"/>
      <c r="AD1116" s="5"/>
    </row>
    <row r="1117" spans="28:30">
      <c r="AB1117" s="5"/>
      <c r="AC1117" s="5"/>
      <c r="AD1117" s="5"/>
    </row>
    <row r="1118" spans="28:30">
      <c r="AB1118" s="5"/>
      <c r="AC1118" s="5"/>
      <c r="AD1118" s="5"/>
    </row>
    <row r="1119" spans="28:30">
      <c r="AB1119" s="5"/>
      <c r="AC1119" s="5"/>
      <c r="AD1119" s="5"/>
    </row>
    <row r="1120" spans="28:30">
      <c r="AB1120" s="5"/>
      <c r="AC1120" s="5"/>
      <c r="AD1120" s="5"/>
    </row>
    <row r="1121" spans="28:30">
      <c r="AB1121" s="5"/>
      <c r="AC1121" s="5"/>
      <c r="AD1121" s="5"/>
    </row>
    <row r="1122" spans="28:30">
      <c r="AB1122" s="5"/>
      <c r="AC1122" s="5"/>
      <c r="AD1122" s="5"/>
    </row>
    <row r="1123" spans="28:30">
      <c r="AB1123" s="5"/>
      <c r="AC1123" s="5"/>
      <c r="AD1123" s="5"/>
    </row>
    <row r="1124" spans="28:30">
      <c r="AB1124" s="5"/>
      <c r="AC1124" s="5"/>
      <c r="AD1124" s="5"/>
    </row>
    <row r="1125" spans="28:30">
      <c r="AB1125" s="5"/>
      <c r="AC1125" s="5"/>
      <c r="AD1125" s="5"/>
    </row>
    <row r="1126" spans="28:30">
      <c r="AB1126" s="5"/>
      <c r="AC1126" s="5"/>
      <c r="AD1126" s="5"/>
    </row>
    <row r="1127" spans="28:30">
      <c r="AB1127" s="5"/>
      <c r="AC1127" s="5"/>
      <c r="AD1127" s="5"/>
    </row>
    <row r="1128" spans="28:30">
      <c r="AB1128" s="5"/>
      <c r="AC1128" s="5"/>
      <c r="AD1128" s="5"/>
    </row>
    <row r="1129" spans="28:30">
      <c r="AB1129" s="5"/>
      <c r="AC1129" s="5"/>
      <c r="AD1129" s="5"/>
    </row>
    <row r="1130" spans="28:30">
      <c r="AB1130" s="5"/>
      <c r="AC1130" s="5"/>
      <c r="AD1130" s="5"/>
    </row>
    <row r="1131" spans="28:30">
      <c r="AB1131" s="5"/>
      <c r="AC1131" s="5"/>
      <c r="AD1131" s="5"/>
    </row>
    <row r="1132" spans="28:30">
      <c r="AB1132" s="5"/>
      <c r="AC1132" s="5"/>
      <c r="AD1132" s="5"/>
    </row>
    <row r="1133" spans="28:30">
      <c r="AB1133" s="5"/>
      <c r="AC1133" s="5"/>
      <c r="AD1133" s="5"/>
    </row>
    <row r="1134" spans="28:30">
      <c r="AB1134" s="5"/>
      <c r="AC1134" s="5"/>
      <c r="AD1134" s="5"/>
    </row>
    <row r="1135" spans="28:30">
      <c r="AB1135" s="5"/>
      <c r="AC1135" s="5"/>
      <c r="AD1135" s="5"/>
    </row>
    <row r="1136" spans="28:30">
      <c r="AB1136" s="5"/>
      <c r="AC1136" s="5"/>
      <c r="AD1136" s="5"/>
    </row>
    <row r="1137" spans="28:30">
      <c r="AB1137" s="5"/>
      <c r="AC1137" s="5"/>
      <c r="AD1137" s="5"/>
    </row>
    <row r="1138" spans="28:30">
      <c r="AB1138" s="5"/>
      <c r="AC1138" s="5"/>
      <c r="AD1138" s="5"/>
    </row>
    <row r="1139" spans="28:30">
      <c r="AB1139" s="5"/>
      <c r="AC1139" s="5"/>
      <c r="AD1139" s="5"/>
    </row>
    <row r="1140" spans="28:30">
      <c r="AB1140" s="5"/>
      <c r="AC1140" s="5"/>
      <c r="AD1140" s="5"/>
    </row>
    <row r="1141" spans="28:30">
      <c r="AB1141" s="5"/>
      <c r="AC1141" s="5"/>
      <c r="AD1141" s="5"/>
    </row>
    <row r="1142" spans="28:30">
      <c r="AB1142" s="5"/>
      <c r="AC1142" s="5"/>
      <c r="AD1142" s="5"/>
    </row>
    <row r="1143" spans="28:30">
      <c r="AB1143" s="5"/>
      <c r="AC1143" s="5"/>
      <c r="AD1143" s="5"/>
    </row>
    <row r="1144" spans="28:30">
      <c r="AB1144" s="5"/>
      <c r="AC1144" s="5"/>
      <c r="AD1144" s="5"/>
    </row>
    <row r="1145" spans="28:30">
      <c r="AB1145" s="5"/>
      <c r="AC1145" s="5"/>
      <c r="AD1145" s="5"/>
    </row>
    <row r="1146" spans="28:30">
      <c r="AB1146" s="5"/>
      <c r="AC1146" s="5"/>
      <c r="AD1146" s="5"/>
    </row>
    <row r="1147" spans="28:30">
      <c r="AB1147" s="5"/>
      <c r="AC1147" s="5"/>
      <c r="AD1147" s="5"/>
    </row>
    <row r="1148" spans="28:30">
      <c r="AB1148" s="5"/>
      <c r="AC1148" s="5"/>
      <c r="AD1148" s="5"/>
    </row>
    <row r="1149" spans="28:30">
      <c r="AB1149" s="5"/>
      <c r="AC1149" s="5"/>
      <c r="AD1149" s="5"/>
    </row>
    <row r="1150" spans="28:30">
      <c r="AB1150" s="5"/>
      <c r="AC1150" s="5"/>
      <c r="AD1150" s="5"/>
    </row>
    <row r="1151" spans="28:30">
      <c r="AB1151" s="5"/>
      <c r="AC1151" s="5"/>
      <c r="AD1151" s="5"/>
    </row>
    <row r="1152" spans="28:30">
      <c r="AB1152" s="5"/>
      <c r="AC1152" s="5"/>
      <c r="AD1152" s="5"/>
    </row>
    <row r="1153" spans="28:30">
      <c r="AB1153" s="5"/>
      <c r="AC1153" s="5"/>
      <c r="AD1153" s="5"/>
    </row>
    <row r="1154" spans="28:30">
      <c r="AB1154" s="5"/>
      <c r="AC1154" s="5"/>
      <c r="AD1154" s="5"/>
    </row>
    <row r="1155" spans="28:30">
      <c r="AB1155" s="5"/>
      <c r="AC1155" s="5"/>
      <c r="AD1155" s="5"/>
    </row>
    <row r="1156" spans="28:30">
      <c r="AB1156" s="5"/>
      <c r="AC1156" s="5"/>
      <c r="AD1156" s="5"/>
    </row>
    <row r="1157" spans="28:30">
      <c r="AB1157" s="5"/>
      <c r="AC1157" s="5"/>
      <c r="AD1157" s="5"/>
    </row>
    <row r="1158" spans="28:30">
      <c r="AB1158" s="5"/>
      <c r="AC1158" s="5"/>
      <c r="AD1158" s="5"/>
    </row>
    <row r="1159" spans="28:30">
      <c r="AB1159" s="5"/>
      <c r="AC1159" s="5"/>
      <c r="AD1159" s="5"/>
    </row>
    <row r="1160" spans="28:30">
      <c r="AB1160" s="5"/>
      <c r="AC1160" s="5"/>
      <c r="AD1160" s="5"/>
    </row>
    <row r="1161" spans="28:30">
      <c r="AB1161" s="5"/>
      <c r="AC1161" s="5"/>
      <c r="AD1161" s="5"/>
    </row>
    <row r="1162" spans="28:30">
      <c r="AB1162" s="5"/>
      <c r="AC1162" s="5"/>
      <c r="AD1162" s="5"/>
    </row>
    <row r="1163" spans="28:30">
      <c r="AB1163" s="5"/>
      <c r="AC1163" s="5"/>
      <c r="AD1163" s="5"/>
    </row>
    <row r="1164" spans="28:30">
      <c r="AB1164" s="5"/>
      <c r="AC1164" s="5"/>
      <c r="AD1164" s="5"/>
    </row>
    <row r="1165" spans="28:30">
      <c r="AB1165" s="5"/>
      <c r="AC1165" s="5"/>
      <c r="AD1165" s="5"/>
    </row>
    <row r="1166" spans="28:30">
      <c r="AB1166" s="5"/>
      <c r="AC1166" s="5"/>
      <c r="AD1166" s="5"/>
    </row>
    <row r="1167" spans="28:30">
      <c r="AB1167" s="5"/>
      <c r="AC1167" s="5"/>
      <c r="AD1167" s="5"/>
    </row>
    <row r="1168" spans="28:30">
      <c r="AB1168" s="5"/>
      <c r="AC1168" s="5"/>
      <c r="AD1168" s="5"/>
    </row>
    <row r="1169" spans="28:30">
      <c r="AB1169" s="5"/>
      <c r="AC1169" s="5"/>
      <c r="AD1169" s="5"/>
    </row>
    <row r="1170" spans="28:30">
      <c r="AB1170" s="5"/>
      <c r="AC1170" s="5"/>
      <c r="AD1170" s="5"/>
    </row>
    <row r="1171" spans="28:30">
      <c r="AB1171" s="5"/>
      <c r="AC1171" s="5"/>
      <c r="AD1171" s="5"/>
    </row>
    <row r="1172" spans="28:30">
      <c r="AB1172" s="5"/>
      <c r="AC1172" s="5"/>
      <c r="AD1172" s="5"/>
    </row>
    <row r="1173" spans="28:30">
      <c r="AB1173" s="5"/>
      <c r="AC1173" s="5"/>
      <c r="AD1173" s="5"/>
    </row>
    <row r="1174" spans="28:30">
      <c r="AB1174" s="5"/>
      <c r="AC1174" s="5"/>
      <c r="AD1174" s="5"/>
    </row>
    <row r="1175" spans="28:30">
      <c r="AB1175" s="5"/>
      <c r="AC1175" s="5"/>
      <c r="AD1175" s="5"/>
    </row>
    <row r="1176" spans="28:30">
      <c r="AB1176" s="5"/>
      <c r="AC1176" s="5"/>
      <c r="AD1176" s="5"/>
    </row>
    <row r="1177" spans="28:30">
      <c r="AB1177" s="5"/>
      <c r="AC1177" s="5"/>
      <c r="AD1177" s="5"/>
    </row>
    <row r="1178" spans="28:30">
      <c r="AB1178" s="5"/>
      <c r="AC1178" s="5"/>
      <c r="AD1178" s="5"/>
    </row>
    <row r="1179" spans="28:30">
      <c r="AB1179" s="5"/>
      <c r="AC1179" s="5"/>
      <c r="AD1179" s="5"/>
    </row>
    <row r="1180" spans="28:30">
      <c r="AB1180" s="5"/>
      <c r="AC1180" s="5"/>
      <c r="AD1180" s="5"/>
    </row>
    <row r="1181" spans="28:30">
      <c r="AB1181" s="5"/>
      <c r="AC1181" s="5"/>
      <c r="AD1181" s="5"/>
    </row>
    <row r="1182" spans="28:30">
      <c r="AB1182" s="5"/>
      <c r="AC1182" s="5"/>
      <c r="AD1182" s="5"/>
    </row>
    <row r="1183" spans="28:30">
      <c r="AB1183" s="5"/>
      <c r="AC1183" s="5"/>
      <c r="AD1183" s="5"/>
    </row>
    <row r="1184" spans="28:30">
      <c r="AB1184" s="5"/>
      <c r="AC1184" s="5"/>
      <c r="AD1184" s="5"/>
    </row>
    <row r="1185" spans="28:30">
      <c r="AB1185" s="5"/>
      <c r="AC1185" s="5"/>
      <c r="AD1185" s="5"/>
    </row>
    <row r="1186" spans="28:30">
      <c r="AB1186" s="5"/>
      <c r="AC1186" s="5"/>
      <c r="AD1186" s="5"/>
    </row>
    <row r="1187" spans="28:30">
      <c r="AB1187" s="5"/>
      <c r="AC1187" s="5"/>
      <c r="AD1187" s="5"/>
    </row>
    <row r="1188" spans="28:30">
      <c r="AB1188" s="5"/>
      <c r="AC1188" s="5"/>
      <c r="AD1188" s="5"/>
    </row>
    <row r="1189" spans="28:30">
      <c r="AB1189" s="5"/>
      <c r="AC1189" s="5"/>
      <c r="AD1189" s="5"/>
    </row>
    <row r="1190" spans="28:30">
      <c r="AB1190" s="5"/>
      <c r="AC1190" s="5"/>
      <c r="AD1190" s="5"/>
    </row>
    <row r="1191" spans="28:30">
      <c r="AB1191" s="5"/>
      <c r="AC1191" s="5"/>
      <c r="AD1191" s="5"/>
    </row>
    <row r="1192" spans="28:30">
      <c r="AB1192" s="5"/>
      <c r="AC1192" s="5"/>
      <c r="AD1192" s="5"/>
    </row>
    <row r="1193" spans="28:30">
      <c r="AB1193" s="5"/>
      <c r="AC1193" s="5"/>
      <c r="AD1193" s="5"/>
    </row>
    <row r="1194" spans="28:30">
      <c r="AB1194" s="5"/>
      <c r="AC1194" s="5"/>
      <c r="AD1194" s="5"/>
    </row>
    <row r="1195" spans="28:30">
      <c r="AB1195" s="5"/>
      <c r="AC1195" s="5"/>
      <c r="AD1195" s="5"/>
    </row>
    <row r="1196" spans="28:30">
      <c r="AB1196" s="5"/>
      <c r="AC1196" s="5"/>
      <c r="AD1196" s="5"/>
    </row>
    <row r="1197" spans="28:30">
      <c r="AB1197" s="5"/>
      <c r="AC1197" s="5"/>
      <c r="AD1197" s="5"/>
    </row>
    <row r="1198" spans="28:30">
      <c r="AB1198" s="5"/>
      <c r="AC1198" s="5"/>
      <c r="AD1198" s="5"/>
    </row>
    <row r="1199" spans="28:30">
      <c r="AB1199" s="5"/>
      <c r="AC1199" s="5"/>
      <c r="AD1199" s="5"/>
    </row>
    <row r="1200" spans="28:30">
      <c r="AB1200" s="5"/>
      <c r="AC1200" s="5"/>
      <c r="AD1200" s="5"/>
    </row>
    <row r="1201" spans="28:30">
      <c r="AB1201" s="5"/>
      <c r="AC1201" s="5"/>
      <c r="AD1201" s="5"/>
    </row>
    <row r="1202" spans="28:30">
      <c r="AB1202" s="5"/>
      <c r="AC1202" s="5"/>
      <c r="AD1202" s="5"/>
    </row>
    <row r="1203" spans="28:30">
      <c r="AB1203" s="5"/>
      <c r="AC1203" s="5"/>
      <c r="AD1203" s="5"/>
    </row>
    <row r="1204" spans="28:30">
      <c r="AB1204" s="5"/>
      <c r="AC1204" s="5"/>
      <c r="AD1204" s="5"/>
    </row>
    <row r="1205" spans="28:30">
      <c r="AB1205" s="5"/>
      <c r="AC1205" s="5"/>
      <c r="AD1205" s="5"/>
    </row>
    <row r="1206" spans="28:30">
      <c r="AB1206" s="5"/>
      <c r="AC1206" s="5"/>
      <c r="AD1206" s="5"/>
    </row>
    <row r="1207" spans="28:30">
      <c r="AB1207" s="5"/>
      <c r="AC1207" s="5"/>
      <c r="AD1207" s="5"/>
    </row>
    <row r="1208" spans="28:30">
      <c r="AB1208" s="5"/>
      <c r="AC1208" s="5"/>
      <c r="AD1208" s="5"/>
    </row>
    <row r="1209" spans="28:30">
      <c r="AB1209" s="5"/>
      <c r="AC1209" s="5"/>
      <c r="AD1209" s="5"/>
    </row>
    <row r="1210" spans="28:30">
      <c r="AB1210" s="5"/>
      <c r="AC1210" s="5"/>
      <c r="AD1210" s="5"/>
    </row>
    <row r="1211" spans="28:30">
      <c r="AB1211" s="5"/>
      <c r="AC1211" s="5"/>
      <c r="AD1211" s="5"/>
    </row>
    <row r="1212" spans="28:30">
      <c r="AB1212" s="5"/>
      <c r="AC1212" s="5"/>
      <c r="AD1212" s="5"/>
    </row>
    <row r="1213" spans="28:30">
      <c r="AB1213" s="5"/>
      <c r="AC1213" s="5"/>
      <c r="AD1213" s="5"/>
    </row>
    <row r="1214" spans="28:30">
      <c r="AB1214" s="5"/>
      <c r="AC1214" s="5"/>
      <c r="AD1214" s="5"/>
    </row>
    <row r="1215" spans="28:30">
      <c r="AB1215" s="5"/>
      <c r="AC1215" s="5"/>
      <c r="AD1215" s="5"/>
    </row>
    <row r="1216" spans="28:30">
      <c r="AB1216" s="5"/>
      <c r="AC1216" s="5"/>
      <c r="AD1216" s="5"/>
    </row>
    <row r="1217" spans="28:30">
      <c r="AB1217" s="5"/>
      <c r="AC1217" s="5"/>
      <c r="AD1217" s="5"/>
    </row>
    <row r="1218" spans="28:30">
      <c r="AB1218" s="5"/>
      <c r="AC1218" s="5"/>
      <c r="AD1218" s="5"/>
    </row>
    <row r="1219" spans="28:30">
      <c r="AB1219" s="5"/>
      <c r="AC1219" s="5"/>
      <c r="AD1219" s="5"/>
    </row>
    <row r="1220" spans="28:30">
      <c r="AB1220" s="5"/>
      <c r="AC1220" s="5"/>
      <c r="AD1220" s="5"/>
    </row>
    <row r="1221" spans="28:30">
      <c r="AB1221" s="5"/>
      <c r="AC1221" s="5"/>
      <c r="AD1221" s="5"/>
    </row>
    <row r="1222" spans="28:30">
      <c r="AB1222" s="5"/>
      <c r="AC1222" s="5"/>
      <c r="AD1222" s="5"/>
    </row>
    <row r="1223" spans="28:30">
      <c r="AB1223" s="5"/>
      <c r="AC1223" s="5"/>
      <c r="AD1223" s="5"/>
    </row>
    <row r="1224" spans="28:30">
      <c r="AB1224" s="5"/>
      <c r="AC1224" s="5"/>
      <c r="AD1224" s="5"/>
    </row>
    <row r="1225" spans="28:30">
      <c r="AB1225" s="5"/>
      <c r="AC1225" s="5"/>
      <c r="AD1225" s="5"/>
    </row>
    <row r="1226" spans="28:30">
      <c r="AB1226" s="5"/>
      <c r="AC1226" s="5"/>
      <c r="AD1226" s="5"/>
    </row>
    <row r="1227" spans="28:30">
      <c r="AB1227" s="5"/>
      <c r="AC1227" s="5"/>
      <c r="AD1227" s="5"/>
    </row>
    <row r="1228" spans="28:30">
      <c r="AB1228" s="5"/>
      <c r="AC1228" s="5"/>
      <c r="AD1228" s="5"/>
    </row>
    <row r="1229" spans="28:30">
      <c r="AB1229" s="5"/>
      <c r="AC1229" s="5"/>
      <c r="AD1229" s="5"/>
    </row>
    <row r="1230" spans="28:30">
      <c r="AB1230" s="5"/>
      <c r="AC1230" s="5"/>
      <c r="AD1230" s="5"/>
    </row>
    <row r="1231" spans="28:30">
      <c r="AB1231" s="5"/>
      <c r="AC1231" s="5"/>
      <c r="AD1231" s="5"/>
    </row>
    <row r="1232" spans="28:30">
      <c r="AB1232" s="5"/>
      <c r="AC1232" s="5"/>
      <c r="AD1232" s="5"/>
    </row>
    <row r="1233" spans="28:30">
      <c r="AB1233" s="5"/>
      <c r="AC1233" s="5"/>
      <c r="AD1233" s="5"/>
    </row>
    <row r="1234" spans="28:30">
      <c r="AB1234" s="5"/>
      <c r="AC1234" s="5"/>
      <c r="AD1234" s="5"/>
    </row>
    <row r="1235" spans="28:30">
      <c r="AB1235" s="5"/>
      <c r="AC1235" s="5"/>
      <c r="AD1235" s="5"/>
    </row>
    <row r="1236" spans="28:30">
      <c r="AB1236" s="5"/>
      <c r="AC1236" s="5"/>
      <c r="AD1236" s="5"/>
    </row>
    <row r="1237" spans="28:30">
      <c r="AB1237" s="5"/>
      <c r="AC1237" s="5"/>
      <c r="AD1237" s="5"/>
    </row>
    <row r="1238" spans="28:30">
      <c r="AB1238" s="5"/>
      <c r="AC1238" s="5"/>
      <c r="AD1238" s="5"/>
    </row>
    <row r="1239" spans="28:30">
      <c r="AB1239" s="5"/>
      <c r="AC1239" s="5"/>
      <c r="AD1239" s="5"/>
    </row>
    <row r="1240" spans="28:30">
      <c r="AB1240" s="5"/>
      <c r="AC1240" s="5"/>
      <c r="AD1240" s="5"/>
    </row>
    <row r="1241" spans="28:30">
      <c r="AB1241" s="5"/>
      <c r="AC1241" s="5"/>
      <c r="AD1241" s="5"/>
    </row>
    <row r="1242" spans="28:30">
      <c r="AB1242" s="5"/>
      <c r="AC1242" s="5"/>
      <c r="AD1242" s="5"/>
    </row>
    <row r="1243" spans="28:30">
      <c r="AB1243" s="5"/>
      <c r="AC1243" s="5"/>
      <c r="AD1243" s="5"/>
    </row>
    <row r="1244" spans="28:30">
      <c r="AB1244" s="5"/>
      <c r="AC1244" s="5"/>
      <c r="AD1244" s="5"/>
    </row>
    <row r="1245" spans="28:30">
      <c r="AB1245" s="5"/>
      <c r="AC1245" s="5"/>
      <c r="AD1245" s="5"/>
    </row>
    <row r="1246" spans="28:30">
      <c r="AB1246" s="5"/>
      <c r="AC1246" s="5"/>
      <c r="AD1246" s="5"/>
    </row>
    <row r="1247" spans="28:30">
      <c r="AB1247" s="5"/>
      <c r="AC1247" s="5"/>
      <c r="AD1247" s="5"/>
    </row>
    <row r="1248" spans="28:30">
      <c r="AB1248" s="5"/>
      <c r="AC1248" s="5"/>
      <c r="AD1248" s="5"/>
    </row>
    <row r="1249" spans="28:30">
      <c r="AB1249" s="5"/>
      <c r="AC1249" s="5"/>
      <c r="AD1249" s="5"/>
    </row>
    <row r="1250" spans="28:30">
      <c r="AB1250" s="5"/>
      <c r="AC1250" s="5"/>
      <c r="AD1250" s="5"/>
    </row>
    <row r="1251" spans="28:30">
      <c r="AB1251" s="5"/>
      <c r="AC1251" s="5"/>
      <c r="AD1251" s="5"/>
    </row>
    <row r="1252" spans="28:30">
      <c r="AB1252" s="5"/>
      <c r="AC1252" s="5"/>
      <c r="AD1252" s="5"/>
    </row>
    <row r="1253" spans="28:30">
      <c r="AB1253" s="5"/>
      <c r="AC1253" s="5"/>
      <c r="AD1253" s="5"/>
    </row>
    <row r="1254" spans="28:30">
      <c r="AB1254" s="5"/>
      <c r="AC1254" s="5"/>
      <c r="AD1254" s="5"/>
    </row>
    <row r="1255" spans="28:30">
      <c r="AB1255" s="5"/>
      <c r="AC1255" s="5"/>
      <c r="AD1255" s="5"/>
    </row>
    <row r="1256" spans="28:30">
      <c r="AB1256" s="5"/>
      <c r="AC1256" s="5"/>
      <c r="AD1256" s="5"/>
    </row>
    <row r="1257" spans="28:30">
      <c r="AB1257" s="5"/>
      <c r="AC1257" s="5"/>
      <c r="AD1257" s="5"/>
    </row>
    <row r="1258" spans="28:30">
      <c r="AB1258" s="5"/>
      <c r="AC1258" s="5"/>
      <c r="AD1258" s="5"/>
    </row>
    <row r="1259" spans="28:30">
      <c r="AB1259" s="5"/>
      <c r="AC1259" s="5"/>
      <c r="AD1259" s="5"/>
    </row>
    <row r="1260" spans="28:30">
      <c r="AB1260" s="5"/>
      <c r="AC1260" s="5"/>
      <c r="AD1260" s="5"/>
    </row>
    <row r="1261" spans="28:30">
      <c r="AB1261" s="5"/>
      <c r="AC1261" s="5"/>
      <c r="AD1261" s="5"/>
    </row>
    <row r="1262" spans="28:30">
      <c r="AB1262" s="5"/>
      <c r="AC1262" s="5"/>
      <c r="AD1262" s="5"/>
    </row>
    <row r="1263" spans="28:30">
      <c r="AB1263" s="5"/>
      <c r="AC1263" s="5"/>
      <c r="AD1263" s="5"/>
    </row>
    <row r="1264" spans="28:30">
      <c r="AB1264" s="5"/>
      <c r="AC1264" s="5"/>
      <c r="AD1264" s="5"/>
    </row>
    <row r="1265" spans="28:30">
      <c r="AB1265" s="5"/>
      <c r="AC1265" s="5"/>
      <c r="AD1265" s="5"/>
    </row>
    <row r="1266" spans="28:30">
      <c r="AB1266" s="5"/>
      <c r="AC1266" s="5"/>
      <c r="AD1266" s="5"/>
    </row>
    <row r="1267" spans="28:30">
      <c r="AB1267" s="5"/>
      <c r="AC1267" s="5"/>
      <c r="AD1267" s="5"/>
    </row>
    <row r="1268" spans="28:30">
      <c r="AB1268" s="5"/>
      <c r="AC1268" s="5"/>
      <c r="AD1268" s="5"/>
    </row>
    <row r="1269" spans="28:30">
      <c r="AB1269" s="5"/>
      <c r="AC1269" s="5"/>
      <c r="AD1269" s="5"/>
    </row>
    <row r="1270" spans="28:30">
      <c r="AB1270" s="5"/>
      <c r="AC1270" s="5"/>
      <c r="AD1270" s="5"/>
    </row>
    <row r="1271" spans="28:30">
      <c r="AB1271" s="5"/>
      <c r="AC1271" s="5"/>
      <c r="AD1271" s="5"/>
    </row>
    <row r="1272" spans="28:30">
      <c r="AB1272" s="5"/>
      <c r="AC1272" s="5"/>
      <c r="AD1272" s="5"/>
    </row>
    <row r="1273" spans="28:30">
      <c r="AB1273" s="5"/>
      <c r="AC1273" s="5"/>
      <c r="AD1273" s="5"/>
    </row>
    <row r="1274" spans="28:30">
      <c r="AB1274" s="5"/>
      <c r="AC1274" s="5"/>
      <c r="AD1274" s="5"/>
    </row>
    <row r="1275" spans="28:30">
      <c r="AB1275" s="5"/>
      <c r="AC1275" s="5"/>
      <c r="AD1275" s="5"/>
    </row>
    <row r="1276" spans="28:30">
      <c r="AB1276" s="5"/>
      <c r="AC1276" s="5"/>
      <c r="AD1276" s="5"/>
    </row>
    <row r="1277" spans="28:30">
      <c r="AB1277" s="5"/>
      <c r="AC1277" s="5"/>
      <c r="AD1277" s="5"/>
    </row>
    <row r="1278" spans="28:30">
      <c r="AB1278" s="5"/>
      <c r="AC1278" s="5"/>
      <c r="AD1278" s="5"/>
    </row>
    <row r="1279" spans="28:30">
      <c r="AB1279" s="5"/>
      <c r="AC1279" s="5"/>
      <c r="AD1279" s="5"/>
    </row>
    <row r="1280" spans="28:30">
      <c r="AB1280" s="5"/>
      <c r="AC1280" s="5"/>
      <c r="AD1280" s="5"/>
    </row>
    <row r="1281" spans="28:30">
      <c r="AB1281" s="5"/>
      <c r="AC1281" s="5"/>
      <c r="AD1281" s="5"/>
    </row>
    <row r="1282" spans="28:30">
      <c r="AB1282" s="5"/>
      <c r="AC1282" s="5"/>
      <c r="AD1282" s="5"/>
    </row>
    <row r="1283" spans="28:30">
      <c r="AB1283" s="5"/>
      <c r="AC1283" s="5"/>
      <c r="AD1283" s="5"/>
    </row>
    <row r="1284" spans="28:30">
      <c r="AB1284" s="5"/>
      <c r="AC1284" s="5"/>
      <c r="AD1284" s="5"/>
    </row>
    <row r="1285" spans="28:30">
      <c r="AB1285" s="5"/>
      <c r="AC1285" s="5"/>
      <c r="AD1285" s="5"/>
    </row>
    <row r="1286" spans="28:30">
      <c r="AB1286" s="5"/>
      <c r="AC1286" s="5"/>
      <c r="AD1286" s="5"/>
    </row>
    <row r="1287" spans="28:30">
      <c r="AB1287" s="5"/>
      <c r="AC1287" s="5"/>
      <c r="AD1287" s="5"/>
    </row>
    <row r="1288" spans="28:30">
      <c r="AB1288" s="5"/>
      <c r="AC1288" s="5"/>
      <c r="AD1288" s="5"/>
    </row>
    <row r="1289" spans="28:30">
      <c r="AB1289" s="5"/>
      <c r="AC1289" s="5"/>
      <c r="AD1289" s="5"/>
    </row>
    <row r="1290" spans="28:30">
      <c r="AB1290" s="5"/>
      <c r="AC1290" s="5"/>
      <c r="AD1290" s="5"/>
    </row>
    <row r="1291" spans="28:30">
      <c r="AB1291" s="5"/>
      <c r="AC1291" s="5"/>
      <c r="AD1291" s="5"/>
    </row>
    <row r="1292" spans="28:30">
      <c r="AB1292" s="5"/>
      <c r="AC1292" s="5"/>
      <c r="AD1292" s="5"/>
    </row>
    <row r="1293" spans="28:30">
      <c r="AB1293" s="5"/>
      <c r="AC1293" s="5"/>
      <c r="AD1293" s="5"/>
    </row>
    <row r="1294" spans="28:30">
      <c r="AB1294" s="5"/>
      <c r="AC1294" s="5"/>
      <c r="AD1294" s="5"/>
    </row>
    <row r="1295" spans="28:30">
      <c r="AB1295" s="5"/>
      <c r="AC1295" s="5"/>
      <c r="AD1295" s="5"/>
    </row>
    <row r="1296" spans="28:30">
      <c r="AB1296" s="5"/>
      <c r="AC1296" s="5"/>
      <c r="AD1296" s="5"/>
    </row>
    <row r="1297" spans="28:30">
      <c r="AB1297" s="5"/>
      <c r="AC1297" s="5"/>
      <c r="AD1297" s="5"/>
    </row>
    <row r="1298" spans="28:30">
      <c r="AB1298" s="5"/>
      <c r="AC1298" s="5"/>
      <c r="AD1298" s="5"/>
    </row>
    <row r="1299" spans="28:30">
      <c r="AB1299" s="5"/>
      <c r="AC1299" s="5"/>
      <c r="AD1299" s="5"/>
    </row>
    <row r="1300" spans="28:30">
      <c r="AB1300" s="5"/>
      <c r="AC1300" s="5"/>
      <c r="AD1300" s="5"/>
    </row>
    <row r="1301" spans="28:30">
      <c r="AB1301" s="5"/>
      <c r="AC1301" s="5"/>
      <c r="AD1301" s="5"/>
    </row>
    <row r="1302" spans="28:30">
      <c r="AB1302" s="5"/>
      <c r="AC1302" s="5"/>
      <c r="AD1302" s="5"/>
    </row>
    <row r="1303" spans="28:30">
      <c r="AB1303" s="5"/>
      <c r="AC1303" s="5"/>
      <c r="AD1303" s="5"/>
    </row>
    <row r="1304" spans="28:30">
      <c r="AB1304" s="5"/>
      <c r="AC1304" s="5"/>
      <c r="AD1304" s="5"/>
    </row>
    <row r="1305" spans="28:30">
      <c r="AB1305" s="5"/>
      <c r="AC1305" s="5"/>
      <c r="AD1305" s="5"/>
    </row>
    <row r="1306" spans="28:30">
      <c r="AB1306" s="5"/>
      <c r="AC1306" s="5"/>
      <c r="AD1306" s="5"/>
    </row>
    <row r="1307" spans="28:30">
      <c r="AB1307" s="5"/>
      <c r="AC1307" s="5"/>
      <c r="AD1307" s="5"/>
    </row>
    <row r="1308" spans="28:30">
      <c r="AB1308" s="5"/>
      <c r="AC1308" s="5"/>
      <c r="AD1308" s="5"/>
    </row>
    <row r="1309" spans="28:30">
      <c r="AB1309" s="5"/>
      <c r="AC1309" s="5"/>
      <c r="AD1309" s="5"/>
    </row>
    <row r="1310" spans="28:30">
      <c r="AB1310" s="5"/>
      <c r="AC1310" s="5"/>
      <c r="AD1310" s="5"/>
    </row>
    <row r="1311" spans="28:30">
      <c r="AB1311" s="5"/>
      <c r="AC1311" s="5"/>
      <c r="AD1311" s="5"/>
    </row>
    <row r="1312" spans="28:30">
      <c r="AB1312" s="5"/>
      <c r="AC1312" s="5"/>
      <c r="AD1312" s="5"/>
    </row>
    <row r="1313" spans="28:30">
      <c r="AB1313" s="5"/>
      <c r="AC1313" s="5"/>
      <c r="AD1313" s="5"/>
    </row>
    <row r="1314" spans="28:30">
      <c r="AB1314" s="5"/>
      <c r="AC1314" s="5"/>
      <c r="AD1314" s="5"/>
    </row>
    <row r="1315" spans="28:30">
      <c r="AB1315" s="5"/>
      <c r="AC1315" s="5"/>
      <c r="AD1315" s="5"/>
    </row>
    <row r="1316" spans="28:30">
      <c r="AB1316" s="5"/>
      <c r="AC1316" s="5"/>
      <c r="AD1316" s="5"/>
    </row>
  </sheetData>
  <mergeCells count="142">
    <mergeCell ref="A70:D70"/>
    <mergeCell ref="H5:J5"/>
    <mergeCell ref="K5:M5"/>
    <mergeCell ref="A5:A6"/>
    <mergeCell ref="B5:B6"/>
    <mergeCell ref="AC8:AC15"/>
    <mergeCell ref="AD8:AD15"/>
    <mergeCell ref="C5:C6"/>
    <mergeCell ref="D5:D6"/>
    <mergeCell ref="Z5:AB5"/>
    <mergeCell ref="AC5:AE5"/>
    <mergeCell ref="N5:P5"/>
    <mergeCell ref="Q5:S5"/>
    <mergeCell ref="T5:V5"/>
    <mergeCell ref="W5:Y5"/>
    <mergeCell ref="E5:G5"/>
    <mergeCell ref="A7:D7"/>
    <mergeCell ref="AD26:AD27"/>
    <mergeCell ref="AC16:AC23"/>
    <mergeCell ref="AD16:AD23"/>
    <mergeCell ref="AE16:AE23"/>
    <mergeCell ref="AC24:AC25"/>
    <mergeCell ref="AD24:AD25"/>
    <mergeCell ref="AE24:AE25"/>
    <mergeCell ref="A1:AE1"/>
    <mergeCell ref="A2:AE2"/>
    <mergeCell ref="A3:AE3"/>
    <mergeCell ref="A4:D4"/>
    <mergeCell ref="E4:AE4"/>
    <mergeCell ref="AE8:AE15"/>
    <mergeCell ref="A79:D79"/>
    <mergeCell ref="A48:D48"/>
    <mergeCell ref="A77:AE77"/>
    <mergeCell ref="A78:D78"/>
    <mergeCell ref="AE40:AE47"/>
    <mergeCell ref="AE73:AE74"/>
    <mergeCell ref="AE56:AE59"/>
    <mergeCell ref="AE60:AE61"/>
    <mergeCell ref="E7:AE7"/>
    <mergeCell ref="AD28:AD34"/>
    <mergeCell ref="AC28:AC34"/>
    <mergeCell ref="AE28:AE34"/>
    <mergeCell ref="AC35:AC36"/>
    <mergeCell ref="AD35:AD36"/>
    <mergeCell ref="AE35:AE36"/>
    <mergeCell ref="AE63:AE64"/>
    <mergeCell ref="AE49:AE51"/>
    <mergeCell ref="AE52:AE55"/>
    <mergeCell ref="A116:D116"/>
    <mergeCell ref="A115:D115"/>
    <mergeCell ref="A114:D114"/>
    <mergeCell ref="AD40:AD47"/>
    <mergeCell ref="AC40:AC47"/>
    <mergeCell ref="AD73:AD74"/>
    <mergeCell ref="AC73:AC74"/>
    <mergeCell ref="AC56:AC59"/>
    <mergeCell ref="AD56:AD59"/>
    <mergeCell ref="AD60:AD61"/>
    <mergeCell ref="AC60:AC61"/>
    <mergeCell ref="AD63:AD64"/>
    <mergeCell ref="AD49:AD51"/>
    <mergeCell ref="AD52:AD55"/>
    <mergeCell ref="AC63:AC64"/>
    <mergeCell ref="AC49:AC51"/>
    <mergeCell ref="Q88:AB88"/>
    <mergeCell ref="Q89:AB89"/>
    <mergeCell ref="Q90:AB90"/>
    <mergeCell ref="E48:AE48"/>
    <mergeCell ref="E70:AE70"/>
    <mergeCell ref="Q100:AB100"/>
    <mergeCell ref="Q101:AB101"/>
    <mergeCell ref="Q102:AB102"/>
    <mergeCell ref="AC52:AC55"/>
    <mergeCell ref="AC26:AC27"/>
    <mergeCell ref="AE26:AE27"/>
    <mergeCell ref="AC37:AC38"/>
    <mergeCell ref="AD37:AD38"/>
    <mergeCell ref="AE37:AE38"/>
    <mergeCell ref="E79:P79"/>
    <mergeCell ref="E80:P80"/>
    <mergeCell ref="Q79:AB79"/>
    <mergeCell ref="Q80:AB80"/>
    <mergeCell ref="Q81:AB81"/>
    <mergeCell ref="Q82:AB82"/>
    <mergeCell ref="Q83:AB83"/>
    <mergeCell ref="Q84:AB84"/>
    <mergeCell ref="Q85:AB85"/>
    <mergeCell ref="Q104:AB104"/>
    <mergeCell ref="Q105:AB105"/>
    <mergeCell ref="Q106:AB106"/>
    <mergeCell ref="Q107:AB107"/>
    <mergeCell ref="Q86:AB86"/>
    <mergeCell ref="Q87:AB87"/>
    <mergeCell ref="Q95:AB95"/>
    <mergeCell ref="E101:P101"/>
    <mergeCell ref="E102:P102"/>
    <mergeCell ref="E103:P103"/>
    <mergeCell ref="Q108:AB108"/>
    <mergeCell ref="Q109:AB109"/>
    <mergeCell ref="Q110:AB110"/>
    <mergeCell ref="Q91:AB91"/>
    <mergeCell ref="Q92:AB92"/>
    <mergeCell ref="Q93:AB93"/>
    <mergeCell ref="Q94:AB94"/>
    <mergeCell ref="Q96:AB96"/>
    <mergeCell ref="Q97:AB97"/>
    <mergeCell ref="Q98:AB98"/>
    <mergeCell ref="Q99:AB99"/>
    <mergeCell ref="Q103:AB103"/>
    <mergeCell ref="E92:P92"/>
    <mergeCell ref="E93:P93"/>
    <mergeCell ref="E94:P94"/>
    <mergeCell ref="E96:P96"/>
    <mergeCell ref="E97:P97"/>
    <mergeCell ref="E98:P98"/>
    <mergeCell ref="E99:P99"/>
    <mergeCell ref="E100:P100"/>
    <mergeCell ref="E95:P95"/>
    <mergeCell ref="E81:P81"/>
    <mergeCell ref="E82:P82"/>
    <mergeCell ref="E83:P83"/>
    <mergeCell ref="E84:P84"/>
    <mergeCell ref="E85:P85"/>
    <mergeCell ref="E88:P88"/>
    <mergeCell ref="E89:P89"/>
    <mergeCell ref="E90:P90"/>
    <mergeCell ref="E91:P91"/>
    <mergeCell ref="E86:P86"/>
    <mergeCell ref="E87:P87"/>
    <mergeCell ref="Q113:AB113"/>
    <mergeCell ref="E113:P113"/>
    <mergeCell ref="E112:P112"/>
    <mergeCell ref="E111:P111"/>
    <mergeCell ref="E104:P104"/>
    <mergeCell ref="E105:P105"/>
    <mergeCell ref="E106:P106"/>
    <mergeCell ref="E107:P107"/>
    <mergeCell ref="E108:P108"/>
    <mergeCell ref="E109:P109"/>
    <mergeCell ref="E110:P110"/>
    <mergeCell ref="Q111:AB111"/>
    <mergeCell ref="Q112:AB112"/>
  </mergeCells>
  <phoneticPr fontId="9" type="noConversion"/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I43"/>
  <sheetViews>
    <sheetView tabSelected="1" zoomScale="78" zoomScaleNormal="82" workbookViewId="0">
      <selection activeCell="S16" sqref="S16"/>
    </sheetView>
  </sheetViews>
  <sheetFormatPr defaultRowHeight="15"/>
  <cols>
    <col min="1" max="1" width="55.5703125" style="236" customWidth="1"/>
    <col min="2" max="2" width="26.5703125" style="7" customWidth="1"/>
    <col min="3" max="3" width="22.42578125" style="7" customWidth="1"/>
    <col min="4" max="4" width="18.42578125" hidden="1" customWidth="1"/>
    <col min="5" max="5" width="24" style="8" customWidth="1"/>
    <col min="6" max="6" width="27.7109375" style="6" customWidth="1"/>
    <col min="7" max="7" width="7" customWidth="1"/>
    <col min="8" max="8" width="6.85546875" customWidth="1"/>
    <col min="9" max="9" width="7.5703125" customWidth="1"/>
    <col min="10" max="10" width="8.28515625" customWidth="1"/>
    <col min="11" max="11" width="7.5703125" customWidth="1"/>
    <col min="12" max="12" width="8.140625" customWidth="1"/>
  </cols>
  <sheetData>
    <row r="1" spans="1:789" s="147" customFormat="1" ht="39" customHeight="1">
      <c r="A1" s="366" t="s">
        <v>136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477"/>
    </row>
    <row r="2" spans="1:789" s="147" customFormat="1" ht="39" customHeight="1">
      <c r="A2" s="366" t="s">
        <v>27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477"/>
    </row>
    <row r="3" spans="1:789" s="147" customFormat="1" ht="39" customHeight="1">
      <c r="A3" s="363" t="s">
        <v>339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5"/>
    </row>
    <row r="4" spans="1:789" s="190" customFormat="1" ht="39" customHeight="1">
      <c r="A4" s="551" t="s">
        <v>167</v>
      </c>
      <c r="B4" s="552"/>
      <c r="C4" s="552"/>
      <c r="D4" s="552"/>
      <c r="E4" s="552"/>
      <c r="F4" s="553"/>
      <c r="G4" s="551" t="s">
        <v>1</v>
      </c>
      <c r="H4" s="552"/>
      <c r="I4" s="552"/>
      <c r="J4" s="552"/>
      <c r="K4" s="552"/>
      <c r="L4" s="553"/>
    </row>
    <row r="5" spans="1:789" s="147" customFormat="1" ht="39" customHeight="1">
      <c r="A5" s="372" t="s">
        <v>2</v>
      </c>
      <c r="B5" s="372" t="s">
        <v>1</v>
      </c>
      <c r="C5" s="546" t="s">
        <v>94</v>
      </c>
      <c r="D5" s="91" t="s">
        <v>95</v>
      </c>
      <c r="E5" s="546" t="s">
        <v>96</v>
      </c>
      <c r="F5" s="546" t="s">
        <v>3</v>
      </c>
      <c r="G5" s="360" t="s">
        <v>250</v>
      </c>
      <c r="H5" s="361"/>
      <c r="I5" s="362"/>
      <c r="J5" s="360" t="s">
        <v>148</v>
      </c>
      <c r="K5" s="361"/>
      <c r="L5" s="362"/>
    </row>
    <row r="6" spans="1:789" s="147" customFormat="1" ht="39" customHeight="1">
      <c r="A6" s="373"/>
      <c r="B6" s="373"/>
      <c r="C6" s="547"/>
      <c r="D6" s="93"/>
      <c r="E6" s="547"/>
      <c r="F6" s="547"/>
      <c r="G6" s="49" t="s">
        <v>5</v>
      </c>
      <c r="H6" s="124" t="s">
        <v>6</v>
      </c>
      <c r="I6" s="124" t="s">
        <v>7</v>
      </c>
      <c r="J6" s="49" t="s">
        <v>5</v>
      </c>
      <c r="K6" s="124" t="s">
        <v>6</v>
      </c>
      <c r="L6" s="359" t="s">
        <v>7</v>
      </c>
    </row>
    <row r="7" spans="1:789" s="147" customFormat="1" ht="39" customHeight="1">
      <c r="A7" s="548" t="s">
        <v>13</v>
      </c>
      <c r="B7" s="549"/>
      <c r="C7" s="549"/>
      <c r="D7" s="549"/>
      <c r="E7" s="549"/>
      <c r="F7" s="550"/>
      <c r="G7" s="127"/>
      <c r="H7" s="127"/>
      <c r="I7" s="127"/>
      <c r="J7" s="127"/>
      <c r="K7" s="127"/>
      <c r="L7" s="127"/>
    </row>
    <row r="8" spans="1:789" s="147" customFormat="1" ht="39" customHeight="1">
      <c r="A8" s="211" t="s">
        <v>124</v>
      </c>
      <c r="B8" s="225" t="s">
        <v>137</v>
      </c>
      <c r="C8" s="225" t="s">
        <v>117</v>
      </c>
      <c r="D8" s="191"/>
      <c r="E8" s="229" t="s">
        <v>126</v>
      </c>
      <c r="F8" s="229" t="s">
        <v>114</v>
      </c>
      <c r="G8" s="134">
        <v>2</v>
      </c>
      <c r="H8" s="288">
        <v>15</v>
      </c>
      <c r="I8" s="288">
        <v>35</v>
      </c>
      <c r="J8" s="134"/>
      <c r="K8" s="288"/>
      <c r="L8" s="288"/>
    </row>
    <row r="9" spans="1:789" s="147" customFormat="1" ht="39" customHeight="1">
      <c r="A9" s="211" t="s">
        <v>125</v>
      </c>
      <c r="B9" s="225" t="s">
        <v>138</v>
      </c>
      <c r="C9" s="227" t="s">
        <v>117</v>
      </c>
      <c r="D9" s="191"/>
      <c r="E9" s="229" t="s">
        <v>126</v>
      </c>
      <c r="F9" s="229" t="s">
        <v>124</v>
      </c>
      <c r="G9" s="134"/>
      <c r="H9" s="288"/>
      <c r="I9" s="288"/>
      <c r="J9" s="134">
        <v>3</v>
      </c>
      <c r="K9" s="288">
        <v>15</v>
      </c>
      <c r="L9" s="288">
        <v>60</v>
      </c>
    </row>
    <row r="10" spans="1:789" s="147" customFormat="1" ht="39" customHeight="1">
      <c r="A10" s="216" t="s">
        <v>359</v>
      </c>
      <c r="B10" s="225" t="s">
        <v>142</v>
      </c>
      <c r="C10" s="225" t="s">
        <v>116</v>
      </c>
      <c r="D10" s="191"/>
      <c r="E10" s="232" t="s">
        <v>127</v>
      </c>
      <c r="F10" s="229" t="s">
        <v>360</v>
      </c>
      <c r="G10" s="134"/>
      <c r="H10" s="288"/>
      <c r="I10" s="288"/>
      <c r="J10" s="134">
        <v>2</v>
      </c>
      <c r="K10" s="288">
        <v>15</v>
      </c>
      <c r="L10" s="288">
        <v>35</v>
      </c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190"/>
      <c r="GJ10" s="190"/>
      <c r="GK10" s="190"/>
      <c r="GL10" s="190"/>
      <c r="GM10" s="190"/>
      <c r="GN10" s="190"/>
      <c r="GO10" s="190"/>
      <c r="GP10" s="190"/>
      <c r="GQ10" s="190"/>
      <c r="GR10" s="190"/>
      <c r="GS10" s="190"/>
      <c r="GT10" s="190"/>
      <c r="GU10" s="190"/>
      <c r="GV10" s="190"/>
      <c r="GW10" s="190"/>
      <c r="GX10" s="190"/>
      <c r="GY10" s="190"/>
      <c r="GZ10" s="190"/>
      <c r="HA10" s="190"/>
      <c r="HB10" s="190"/>
      <c r="HC10" s="190"/>
      <c r="HD10" s="190"/>
      <c r="HE10" s="190"/>
      <c r="HF10" s="190"/>
      <c r="HG10" s="190"/>
      <c r="HH10" s="190"/>
      <c r="HI10" s="190"/>
      <c r="HJ10" s="190"/>
      <c r="HK10" s="190"/>
      <c r="HL10" s="190"/>
      <c r="HM10" s="190"/>
      <c r="HN10" s="190"/>
      <c r="HO10" s="190"/>
      <c r="HP10" s="190"/>
      <c r="HQ10" s="190"/>
      <c r="HR10" s="190"/>
      <c r="HS10" s="190"/>
      <c r="HT10" s="190"/>
      <c r="HU10" s="190"/>
      <c r="HV10" s="190"/>
      <c r="HW10" s="190"/>
      <c r="HX10" s="190"/>
      <c r="HY10" s="190"/>
      <c r="HZ10" s="190"/>
      <c r="IA10" s="190"/>
      <c r="IB10" s="190"/>
      <c r="IC10" s="190"/>
      <c r="ID10" s="190"/>
      <c r="IE10" s="190"/>
      <c r="IF10" s="190"/>
      <c r="IG10" s="190"/>
      <c r="IH10" s="190"/>
      <c r="II10" s="190"/>
      <c r="IJ10" s="190"/>
      <c r="IK10" s="190"/>
      <c r="IL10" s="190"/>
      <c r="IM10" s="190"/>
      <c r="IN10" s="190"/>
      <c r="IO10" s="190"/>
      <c r="IP10" s="190"/>
      <c r="IQ10" s="190"/>
      <c r="IR10" s="190"/>
      <c r="IS10" s="190"/>
      <c r="IT10" s="190"/>
      <c r="IU10" s="190"/>
      <c r="IV10" s="190"/>
      <c r="IW10" s="190"/>
      <c r="IX10" s="190"/>
      <c r="IY10" s="190"/>
      <c r="IZ10" s="190"/>
      <c r="JA10" s="190"/>
      <c r="JB10" s="190"/>
      <c r="JC10" s="190"/>
      <c r="JD10" s="190"/>
      <c r="JE10" s="190"/>
      <c r="JF10" s="190"/>
      <c r="JG10" s="190"/>
      <c r="JH10" s="190"/>
      <c r="JI10" s="190"/>
      <c r="JJ10" s="190"/>
      <c r="JK10" s="190"/>
      <c r="JL10" s="190"/>
      <c r="JM10" s="190"/>
      <c r="JN10" s="190"/>
      <c r="JO10" s="190"/>
      <c r="JP10" s="190"/>
      <c r="JQ10" s="190"/>
      <c r="JR10" s="190"/>
      <c r="JS10" s="190"/>
      <c r="JT10" s="190"/>
      <c r="JU10" s="190"/>
      <c r="JV10" s="190"/>
      <c r="JW10" s="190"/>
      <c r="JX10" s="190"/>
      <c r="JY10" s="190"/>
      <c r="JZ10" s="190"/>
      <c r="KA10" s="190"/>
      <c r="KB10" s="190"/>
      <c r="KC10" s="190"/>
      <c r="KD10" s="190"/>
      <c r="KE10" s="190"/>
      <c r="KF10" s="190"/>
      <c r="KG10" s="190"/>
      <c r="KH10" s="190"/>
      <c r="KI10" s="190"/>
      <c r="KJ10" s="190"/>
      <c r="KK10" s="190"/>
      <c r="KL10" s="190"/>
      <c r="KM10" s="190"/>
      <c r="KN10" s="190"/>
      <c r="KO10" s="190"/>
      <c r="KP10" s="190"/>
      <c r="KQ10" s="190"/>
      <c r="KR10" s="190"/>
      <c r="KS10" s="190"/>
      <c r="KT10" s="190"/>
      <c r="KU10" s="190"/>
      <c r="KV10" s="190"/>
      <c r="KW10" s="190"/>
      <c r="KX10" s="190"/>
      <c r="KY10" s="190"/>
      <c r="KZ10" s="190"/>
      <c r="LA10" s="190"/>
      <c r="LB10" s="190"/>
      <c r="LC10" s="190"/>
      <c r="LD10" s="190"/>
      <c r="LE10" s="190"/>
      <c r="LF10" s="190"/>
      <c r="LG10" s="190"/>
      <c r="LH10" s="190"/>
      <c r="LI10" s="190"/>
      <c r="LJ10" s="190"/>
      <c r="LK10" s="190"/>
      <c r="LL10" s="190"/>
      <c r="LM10" s="190"/>
      <c r="LN10" s="190"/>
      <c r="LO10" s="190"/>
      <c r="LP10" s="190"/>
      <c r="LQ10" s="190"/>
      <c r="LR10" s="190"/>
      <c r="LS10" s="190"/>
      <c r="LT10" s="190"/>
      <c r="LU10" s="190"/>
      <c r="LV10" s="190"/>
      <c r="LW10" s="190"/>
      <c r="LX10" s="190"/>
      <c r="LY10" s="190"/>
      <c r="LZ10" s="190"/>
      <c r="MA10" s="190"/>
      <c r="MB10" s="190"/>
      <c r="MC10" s="190"/>
      <c r="MD10" s="190"/>
      <c r="ME10" s="190"/>
      <c r="MF10" s="190"/>
      <c r="MG10" s="190"/>
      <c r="MH10" s="190"/>
      <c r="MI10" s="190"/>
      <c r="MJ10" s="190"/>
      <c r="MK10" s="190"/>
      <c r="ML10" s="190"/>
      <c r="MM10" s="190"/>
      <c r="MN10" s="190"/>
      <c r="MO10" s="190"/>
      <c r="MP10" s="190"/>
      <c r="MQ10" s="190"/>
      <c r="MR10" s="190"/>
      <c r="MS10" s="190"/>
      <c r="MT10" s="190"/>
      <c r="MU10" s="190"/>
      <c r="MV10" s="190"/>
      <c r="MW10" s="190"/>
      <c r="MX10" s="190"/>
      <c r="MY10" s="190"/>
      <c r="MZ10" s="190"/>
      <c r="NA10" s="190"/>
      <c r="NB10" s="190"/>
      <c r="NC10" s="190"/>
      <c r="ND10" s="190"/>
      <c r="NE10" s="190"/>
      <c r="NF10" s="190"/>
      <c r="NG10" s="190"/>
      <c r="NH10" s="190"/>
      <c r="NI10" s="190"/>
      <c r="NJ10" s="190"/>
      <c r="NK10" s="190"/>
      <c r="NL10" s="190"/>
      <c r="NM10" s="190"/>
      <c r="NN10" s="190"/>
      <c r="NO10" s="190"/>
      <c r="NP10" s="190"/>
      <c r="NQ10" s="190"/>
      <c r="NR10" s="190"/>
      <c r="NS10" s="190"/>
      <c r="NT10" s="190"/>
      <c r="NU10" s="190"/>
      <c r="NV10" s="190"/>
      <c r="NW10" s="190"/>
      <c r="NX10" s="190"/>
      <c r="NY10" s="190"/>
      <c r="NZ10" s="190"/>
      <c r="OA10" s="190"/>
      <c r="OB10" s="190"/>
      <c r="OC10" s="190"/>
      <c r="OD10" s="190"/>
      <c r="OE10" s="190"/>
      <c r="OF10" s="190"/>
      <c r="OG10" s="190"/>
      <c r="OH10" s="190"/>
      <c r="OI10" s="190"/>
      <c r="OJ10" s="190"/>
      <c r="OK10" s="190"/>
      <c r="OL10" s="190"/>
      <c r="OM10" s="190"/>
      <c r="ON10" s="190"/>
      <c r="OO10" s="190"/>
      <c r="OP10" s="190"/>
      <c r="OQ10" s="190"/>
      <c r="OR10" s="190"/>
      <c r="OS10" s="190"/>
      <c r="OT10" s="190"/>
      <c r="OU10" s="190"/>
      <c r="OV10" s="190"/>
      <c r="OW10" s="190"/>
      <c r="OX10" s="190"/>
      <c r="OY10" s="190"/>
      <c r="OZ10" s="190"/>
      <c r="PA10" s="190"/>
      <c r="PB10" s="190"/>
      <c r="PC10" s="190"/>
      <c r="PD10" s="190"/>
      <c r="PE10" s="190"/>
      <c r="PF10" s="190"/>
      <c r="PG10" s="190"/>
      <c r="PH10" s="190"/>
      <c r="PI10" s="190"/>
      <c r="PJ10" s="190"/>
      <c r="PK10" s="190"/>
      <c r="PL10" s="190"/>
      <c r="PM10" s="190"/>
      <c r="PN10" s="190"/>
      <c r="PO10" s="190"/>
      <c r="PP10" s="190"/>
      <c r="PQ10" s="190"/>
      <c r="PR10" s="190"/>
      <c r="PS10" s="190"/>
      <c r="PT10" s="190"/>
      <c r="PU10" s="190"/>
      <c r="PV10" s="190"/>
      <c r="PW10" s="190"/>
      <c r="PX10" s="190"/>
      <c r="PY10" s="190"/>
      <c r="PZ10" s="190"/>
      <c r="QA10" s="190"/>
      <c r="QB10" s="190"/>
      <c r="QC10" s="190"/>
      <c r="QD10" s="190"/>
      <c r="QE10" s="190"/>
      <c r="QF10" s="190"/>
      <c r="QG10" s="190"/>
      <c r="QH10" s="190"/>
      <c r="QI10" s="190"/>
      <c r="QJ10" s="190"/>
      <c r="QK10" s="190"/>
      <c r="QL10" s="190"/>
      <c r="QM10" s="190"/>
      <c r="QN10" s="190"/>
      <c r="QO10" s="190"/>
      <c r="QP10" s="190"/>
      <c r="QQ10" s="190"/>
      <c r="QR10" s="190"/>
      <c r="QS10" s="190"/>
      <c r="QT10" s="190"/>
      <c r="QU10" s="190"/>
      <c r="QV10" s="190"/>
      <c r="QW10" s="190"/>
      <c r="QX10" s="190"/>
      <c r="QY10" s="190"/>
      <c r="QZ10" s="190"/>
      <c r="RA10" s="190"/>
      <c r="RB10" s="190"/>
      <c r="RC10" s="190"/>
      <c r="RD10" s="190"/>
      <c r="RE10" s="190"/>
      <c r="RF10" s="190"/>
      <c r="RG10" s="190"/>
      <c r="RH10" s="190"/>
      <c r="RI10" s="190"/>
      <c r="RJ10" s="190"/>
      <c r="RK10" s="190"/>
      <c r="RL10" s="190"/>
      <c r="RM10" s="190"/>
      <c r="RN10" s="190"/>
      <c r="RO10" s="190"/>
      <c r="RP10" s="190"/>
      <c r="RQ10" s="190"/>
      <c r="RR10" s="190"/>
      <c r="RS10" s="190"/>
      <c r="RT10" s="190"/>
      <c r="RU10" s="190"/>
      <c r="RV10" s="190"/>
      <c r="RW10" s="190"/>
      <c r="RX10" s="190"/>
      <c r="RY10" s="190"/>
      <c r="RZ10" s="190"/>
      <c r="SA10" s="190"/>
      <c r="SB10" s="190"/>
      <c r="SC10" s="190"/>
      <c r="SD10" s="190"/>
      <c r="SE10" s="190"/>
      <c r="SF10" s="190"/>
      <c r="SG10" s="190"/>
      <c r="SH10" s="190"/>
      <c r="SI10" s="190"/>
      <c r="SJ10" s="190"/>
      <c r="SK10" s="190"/>
      <c r="SL10" s="190"/>
      <c r="SM10" s="190"/>
      <c r="SN10" s="190"/>
      <c r="SO10" s="190"/>
      <c r="SP10" s="190"/>
      <c r="SQ10" s="190"/>
      <c r="SR10" s="190"/>
      <c r="SS10" s="190"/>
      <c r="ST10" s="190"/>
      <c r="SU10" s="190"/>
      <c r="SV10" s="190"/>
      <c r="SW10" s="190"/>
      <c r="SX10" s="190"/>
      <c r="SY10" s="190"/>
      <c r="SZ10" s="190"/>
      <c r="TA10" s="190"/>
      <c r="TB10" s="190"/>
      <c r="TC10" s="190"/>
      <c r="TD10" s="190"/>
      <c r="TE10" s="190"/>
      <c r="TF10" s="190"/>
      <c r="TG10" s="190"/>
      <c r="TH10" s="190"/>
      <c r="TI10" s="190"/>
      <c r="TJ10" s="190"/>
      <c r="TK10" s="190"/>
      <c r="TL10" s="190"/>
      <c r="TM10" s="190"/>
      <c r="TN10" s="190"/>
      <c r="TO10" s="190"/>
      <c r="TP10" s="190"/>
      <c r="TQ10" s="190"/>
      <c r="TR10" s="190"/>
      <c r="TS10" s="190"/>
      <c r="TT10" s="190"/>
      <c r="TU10" s="190"/>
      <c r="TV10" s="190"/>
      <c r="TW10" s="190"/>
      <c r="TX10" s="190"/>
      <c r="TY10" s="190"/>
      <c r="TZ10" s="190"/>
      <c r="UA10" s="190"/>
      <c r="UB10" s="190"/>
      <c r="UC10" s="190"/>
      <c r="UD10" s="190"/>
      <c r="UE10" s="190"/>
      <c r="UF10" s="190"/>
      <c r="UG10" s="190"/>
      <c r="UH10" s="190"/>
      <c r="UI10" s="190"/>
      <c r="UJ10" s="190"/>
      <c r="UK10" s="190"/>
      <c r="UL10" s="190"/>
      <c r="UM10" s="190"/>
      <c r="UN10" s="190"/>
      <c r="UO10" s="190"/>
      <c r="UP10" s="190"/>
      <c r="UQ10" s="190"/>
      <c r="UR10" s="190"/>
      <c r="US10" s="190"/>
      <c r="UT10" s="190"/>
      <c r="UU10" s="190"/>
      <c r="UV10" s="190"/>
      <c r="UW10" s="190"/>
      <c r="UX10" s="190"/>
      <c r="UY10" s="190"/>
      <c r="UZ10" s="190"/>
      <c r="VA10" s="190"/>
      <c r="VB10" s="190"/>
      <c r="VC10" s="190"/>
      <c r="VD10" s="190"/>
      <c r="VE10" s="190"/>
      <c r="VF10" s="190"/>
      <c r="VG10" s="190"/>
      <c r="VH10" s="190"/>
      <c r="VI10" s="190"/>
      <c r="VJ10" s="190"/>
      <c r="VK10" s="190"/>
      <c r="VL10" s="190"/>
      <c r="VM10" s="190"/>
      <c r="VN10" s="190"/>
      <c r="VO10" s="190"/>
      <c r="VP10" s="190"/>
      <c r="VQ10" s="190"/>
      <c r="VR10" s="190"/>
      <c r="VS10" s="190"/>
      <c r="VT10" s="190"/>
      <c r="VU10" s="190"/>
      <c r="VV10" s="190"/>
      <c r="VW10" s="190"/>
      <c r="VX10" s="190"/>
      <c r="VY10" s="190"/>
      <c r="VZ10" s="190"/>
      <c r="WA10" s="190"/>
      <c r="WB10" s="190"/>
      <c r="WC10" s="190"/>
      <c r="WD10" s="190"/>
      <c r="WE10" s="190"/>
      <c r="WF10" s="190"/>
      <c r="WG10" s="190"/>
      <c r="WH10" s="190"/>
      <c r="WI10" s="190"/>
      <c r="WJ10" s="190"/>
      <c r="WK10" s="190"/>
      <c r="WL10" s="190"/>
      <c r="WM10" s="190"/>
      <c r="WN10" s="190"/>
      <c r="WO10" s="190"/>
      <c r="WP10" s="190"/>
      <c r="WQ10" s="190"/>
      <c r="WR10" s="190"/>
      <c r="WS10" s="190"/>
      <c r="WT10" s="190"/>
      <c r="WU10" s="190"/>
      <c r="WV10" s="190"/>
      <c r="WW10" s="190"/>
      <c r="WX10" s="190"/>
      <c r="WY10" s="190"/>
      <c r="WZ10" s="190"/>
      <c r="XA10" s="190"/>
      <c r="XB10" s="190"/>
      <c r="XC10" s="190"/>
      <c r="XD10" s="190"/>
      <c r="XE10" s="190"/>
      <c r="XF10" s="190"/>
      <c r="XG10" s="190"/>
      <c r="XH10" s="190"/>
      <c r="XI10" s="190"/>
      <c r="XJ10" s="190"/>
      <c r="XK10" s="190"/>
      <c r="XL10" s="190"/>
      <c r="XM10" s="190"/>
      <c r="XN10" s="190"/>
      <c r="XO10" s="190"/>
      <c r="XP10" s="190"/>
      <c r="XQ10" s="190"/>
      <c r="XR10" s="190"/>
      <c r="XS10" s="190"/>
      <c r="XT10" s="190"/>
      <c r="XU10" s="190"/>
      <c r="XV10" s="190"/>
      <c r="XW10" s="190"/>
      <c r="XX10" s="190"/>
      <c r="XY10" s="190"/>
      <c r="XZ10" s="190"/>
      <c r="YA10" s="190"/>
      <c r="YB10" s="190"/>
      <c r="YC10" s="190"/>
      <c r="YD10" s="190"/>
      <c r="YE10" s="190"/>
      <c r="YF10" s="190"/>
      <c r="YG10" s="190"/>
      <c r="YH10" s="190"/>
      <c r="YI10" s="190"/>
      <c r="YJ10" s="190"/>
      <c r="YK10" s="190"/>
      <c r="YL10" s="190"/>
      <c r="YM10" s="190"/>
      <c r="YN10" s="190"/>
      <c r="YO10" s="190"/>
      <c r="YP10" s="190"/>
      <c r="YQ10" s="190"/>
      <c r="YR10" s="190"/>
      <c r="YS10" s="190"/>
      <c r="YT10" s="190"/>
      <c r="YU10" s="190"/>
      <c r="YV10" s="190"/>
      <c r="YW10" s="190"/>
      <c r="YX10" s="190"/>
      <c r="YY10" s="190"/>
      <c r="YZ10" s="190"/>
      <c r="ZA10" s="190"/>
      <c r="ZB10" s="190"/>
      <c r="ZC10" s="190"/>
      <c r="ZD10" s="190"/>
      <c r="ZE10" s="190"/>
      <c r="ZF10" s="190"/>
      <c r="ZG10" s="190"/>
      <c r="ZH10" s="190"/>
      <c r="ZI10" s="190"/>
      <c r="ZJ10" s="190"/>
      <c r="ZK10" s="190"/>
      <c r="ZL10" s="190"/>
      <c r="ZM10" s="190"/>
      <c r="ZN10" s="190"/>
      <c r="ZO10" s="190"/>
      <c r="ZP10" s="190"/>
      <c r="ZQ10" s="190"/>
      <c r="ZR10" s="190"/>
      <c r="ZS10" s="190"/>
      <c r="ZT10" s="190"/>
      <c r="ZU10" s="190"/>
      <c r="ZV10" s="190"/>
      <c r="ZW10" s="190"/>
      <c r="ZX10" s="190"/>
      <c r="ZY10" s="190"/>
      <c r="ZZ10" s="190"/>
      <c r="AAA10" s="190"/>
      <c r="AAB10" s="190"/>
      <c r="AAC10" s="190"/>
      <c r="AAD10" s="190"/>
      <c r="AAE10" s="190"/>
      <c r="AAF10" s="190"/>
      <c r="AAG10" s="190"/>
      <c r="AAH10" s="190"/>
      <c r="AAI10" s="190"/>
      <c r="AAJ10" s="190"/>
      <c r="AAK10" s="190"/>
      <c r="AAL10" s="190"/>
      <c r="AAM10" s="190"/>
      <c r="AAN10" s="190"/>
      <c r="AAO10" s="190"/>
      <c r="AAP10" s="190"/>
      <c r="AAQ10" s="190"/>
      <c r="AAR10" s="190"/>
      <c r="AAS10" s="190"/>
      <c r="AAT10" s="190"/>
      <c r="AAU10" s="190"/>
      <c r="AAV10" s="190"/>
      <c r="AAW10" s="190"/>
      <c r="AAX10" s="190"/>
      <c r="AAY10" s="190"/>
      <c r="AAZ10" s="190"/>
      <c r="ABA10" s="190"/>
      <c r="ABB10" s="190"/>
      <c r="ABC10" s="190"/>
      <c r="ABD10" s="190"/>
      <c r="ABE10" s="190"/>
      <c r="ABF10" s="190"/>
      <c r="ABG10" s="190"/>
      <c r="ABH10" s="190"/>
      <c r="ABI10" s="190"/>
      <c r="ABJ10" s="190"/>
      <c r="ABK10" s="190"/>
      <c r="ABL10" s="190"/>
      <c r="ABM10" s="190"/>
      <c r="ABN10" s="190"/>
      <c r="ABO10" s="190"/>
      <c r="ABP10" s="190"/>
      <c r="ABQ10" s="190"/>
      <c r="ABR10" s="190"/>
      <c r="ABS10" s="190"/>
      <c r="ABT10" s="190"/>
      <c r="ABU10" s="190"/>
      <c r="ABV10" s="190"/>
      <c r="ABW10" s="190"/>
      <c r="ABX10" s="190"/>
      <c r="ABY10" s="190"/>
      <c r="ABZ10" s="190"/>
      <c r="ACA10" s="190"/>
      <c r="ACB10" s="190"/>
      <c r="ACC10" s="190"/>
      <c r="ACD10" s="190"/>
      <c r="ACE10" s="190"/>
      <c r="ACF10" s="190"/>
      <c r="ACG10" s="190"/>
      <c r="ACH10" s="190"/>
      <c r="ACI10" s="190"/>
      <c r="ACJ10" s="190"/>
      <c r="ACK10" s="190"/>
      <c r="ACL10" s="190"/>
      <c r="ACM10" s="190"/>
      <c r="ACN10" s="190"/>
      <c r="ACO10" s="190"/>
      <c r="ACP10" s="190"/>
      <c r="ACQ10" s="190"/>
      <c r="ACR10" s="190"/>
      <c r="ACS10" s="190"/>
      <c r="ACT10" s="190"/>
      <c r="ACU10" s="190"/>
      <c r="ACV10" s="190"/>
      <c r="ACW10" s="190"/>
      <c r="ACX10" s="190"/>
      <c r="ACY10" s="190"/>
      <c r="ACZ10" s="190"/>
      <c r="ADA10" s="190"/>
      <c r="ADB10" s="190"/>
      <c r="ADC10" s="190"/>
      <c r="ADD10" s="190"/>
      <c r="ADE10" s="190"/>
      <c r="ADF10" s="190"/>
      <c r="ADG10" s="190"/>
      <c r="ADH10" s="190"/>
      <c r="ADI10" s="190"/>
    </row>
    <row r="11" spans="1:789" s="147" customFormat="1" ht="39" customHeight="1">
      <c r="A11" s="211" t="s">
        <v>113</v>
      </c>
      <c r="B11" s="225" t="s">
        <v>142</v>
      </c>
      <c r="C11" s="225" t="s">
        <v>116</v>
      </c>
      <c r="D11" s="191"/>
      <c r="E11" s="229" t="s">
        <v>128</v>
      </c>
      <c r="F11" s="227" t="s">
        <v>114</v>
      </c>
      <c r="G11" s="134">
        <v>2</v>
      </c>
      <c r="H11" s="288">
        <v>15</v>
      </c>
      <c r="I11" s="288">
        <v>35</v>
      </c>
      <c r="J11" s="134"/>
      <c r="K11" s="288"/>
      <c r="L11" s="288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190"/>
      <c r="FB11" s="190"/>
      <c r="FC11" s="190"/>
      <c r="FD11" s="190"/>
      <c r="FE11" s="190"/>
      <c r="FF11" s="190"/>
      <c r="FG11" s="190"/>
      <c r="FH11" s="190"/>
      <c r="FI11" s="190"/>
      <c r="FJ11" s="190"/>
      <c r="FK11" s="190"/>
      <c r="FL11" s="190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190"/>
      <c r="GJ11" s="190"/>
      <c r="GK11" s="190"/>
      <c r="GL11" s="190"/>
      <c r="GM11" s="190"/>
      <c r="GN11" s="190"/>
      <c r="GO11" s="190"/>
      <c r="GP11" s="190"/>
      <c r="GQ11" s="190"/>
      <c r="GR11" s="190"/>
      <c r="GS11" s="190"/>
      <c r="GT11" s="190"/>
      <c r="GU11" s="190"/>
      <c r="GV11" s="190"/>
      <c r="GW11" s="190"/>
      <c r="GX11" s="190"/>
      <c r="GY11" s="190"/>
      <c r="GZ11" s="190"/>
      <c r="HA11" s="190"/>
      <c r="HB11" s="190"/>
      <c r="HC11" s="190"/>
      <c r="HD11" s="190"/>
      <c r="HE11" s="190"/>
      <c r="HF11" s="190"/>
      <c r="HG11" s="190"/>
      <c r="HH11" s="190"/>
      <c r="HI11" s="190"/>
      <c r="HJ11" s="190"/>
      <c r="HK11" s="190"/>
      <c r="HL11" s="190"/>
      <c r="HM11" s="190"/>
      <c r="HN11" s="190"/>
      <c r="HO11" s="190"/>
      <c r="HP11" s="190"/>
      <c r="HQ11" s="190"/>
      <c r="HR11" s="190"/>
      <c r="HS11" s="190"/>
      <c r="HT11" s="190"/>
      <c r="HU11" s="190"/>
      <c r="HV11" s="190"/>
      <c r="HW11" s="190"/>
      <c r="HX11" s="190"/>
      <c r="HY11" s="190"/>
      <c r="HZ11" s="190"/>
      <c r="IA11" s="190"/>
      <c r="IB11" s="190"/>
      <c r="IC11" s="190"/>
      <c r="ID11" s="190"/>
      <c r="IE11" s="190"/>
      <c r="IF11" s="190"/>
      <c r="IG11" s="190"/>
      <c r="IH11" s="190"/>
      <c r="II11" s="190"/>
      <c r="IJ11" s="190"/>
      <c r="IK11" s="190"/>
      <c r="IL11" s="190"/>
      <c r="IM11" s="190"/>
      <c r="IN11" s="190"/>
      <c r="IO11" s="190"/>
      <c r="IP11" s="190"/>
      <c r="IQ11" s="190"/>
      <c r="IR11" s="190"/>
      <c r="IS11" s="190"/>
      <c r="IT11" s="190"/>
      <c r="IU11" s="190"/>
      <c r="IV11" s="190"/>
      <c r="IW11" s="190"/>
      <c r="IX11" s="190"/>
      <c r="IY11" s="190"/>
      <c r="IZ11" s="190"/>
      <c r="JA11" s="190"/>
      <c r="JB11" s="190"/>
      <c r="JC11" s="190"/>
      <c r="JD11" s="190"/>
      <c r="JE11" s="190"/>
      <c r="JF11" s="190"/>
      <c r="JG11" s="190"/>
      <c r="JH11" s="190"/>
      <c r="JI11" s="190"/>
      <c r="JJ11" s="190"/>
      <c r="JK11" s="190"/>
      <c r="JL11" s="190"/>
      <c r="JM11" s="190"/>
      <c r="JN11" s="190"/>
      <c r="JO11" s="190"/>
      <c r="JP11" s="190"/>
      <c r="JQ11" s="190"/>
      <c r="JR11" s="190"/>
      <c r="JS11" s="190"/>
      <c r="JT11" s="190"/>
      <c r="JU11" s="190"/>
      <c r="JV11" s="190"/>
      <c r="JW11" s="190"/>
      <c r="JX11" s="190"/>
      <c r="JY11" s="190"/>
      <c r="JZ11" s="190"/>
      <c r="KA11" s="190"/>
      <c r="KB11" s="190"/>
      <c r="KC11" s="190"/>
      <c r="KD11" s="190"/>
      <c r="KE11" s="190"/>
      <c r="KF11" s="190"/>
      <c r="KG11" s="190"/>
      <c r="KH11" s="190"/>
      <c r="KI11" s="190"/>
      <c r="KJ11" s="190"/>
      <c r="KK11" s="190"/>
      <c r="KL11" s="190"/>
      <c r="KM11" s="190"/>
      <c r="KN11" s="190"/>
      <c r="KO11" s="190"/>
      <c r="KP11" s="190"/>
      <c r="KQ11" s="190"/>
      <c r="KR11" s="190"/>
      <c r="KS11" s="190"/>
      <c r="KT11" s="190"/>
      <c r="KU11" s="190"/>
      <c r="KV11" s="190"/>
      <c r="KW11" s="190"/>
      <c r="KX11" s="190"/>
      <c r="KY11" s="190"/>
      <c r="KZ11" s="190"/>
      <c r="LA11" s="190"/>
      <c r="LB11" s="190"/>
      <c r="LC11" s="190"/>
      <c r="LD11" s="190"/>
      <c r="LE11" s="190"/>
      <c r="LF11" s="190"/>
      <c r="LG11" s="190"/>
      <c r="LH11" s="190"/>
      <c r="LI11" s="190"/>
      <c r="LJ11" s="190"/>
      <c r="LK11" s="190"/>
      <c r="LL11" s="190"/>
      <c r="LM11" s="190"/>
      <c r="LN11" s="190"/>
      <c r="LO11" s="190"/>
      <c r="LP11" s="190"/>
      <c r="LQ11" s="190"/>
      <c r="LR11" s="190"/>
      <c r="LS11" s="190"/>
      <c r="LT11" s="190"/>
      <c r="LU11" s="190"/>
      <c r="LV11" s="190"/>
      <c r="LW11" s="190"/>
      <c r="LX11" s="190"/>
      <c r="LY11" s="190"/>
      <c r="LZ11" s="190"/>
      <c r="MA11" s="190"/>
      <c r="MB11" s="190"/>
      <c r="MC11" s="190"/>
      <c r="MD11" s="190"/>
      <c r="ME11" s="190"/>
      <c r="MF11" s="190"/>
      <c r="MG11" s="190"/>
      <c r="MH11" s="190"/>
      <c r="MI11" s="190"/>
      <c r="MJ11" s="190"/>
      <c r="MK11" s="190"/>
      <c r="ML11" s="190"/>
      <c r="MM11" s="190"/>
      <c r="MN11" s="190"/>
      <c r="MO11" s="190"/>
      <c r="MP11" s="190"/>
      <c r="MQ11" s="190"/>
      <c r="MR11" s="190"/>
      <c r="MS11" s="190"/>
      <c r="MT11" s="190"/>
      <c r="MU11" s="190"/>
      <c r="MV11" s="190"/>
      <c r="MW11" s="190"/>
      <c r="MX11" s="190"/>
      <c r="MY11" s="190"/>
      <c r="MZ11" s="190"/>
      <c r="NA11" s="190"/>
      <c r="NB11" s="190"/>
      <c r="NC11" s="190"/>
      <c r="ND11" s="190"/>
      <c r="NE11" s="190"/>
      <c r="NF11" s="190"/>
      <c r="NG11" s="190"/>
      <c r="NH11" s="190"/>
      <c r="NI11" s="190"/>
      <c r="NJ11" s="190"/>
      <c r="NK11" s="190"/>
      <c r="NL11" s="190"/>
      <c r="NM11" s="190"/>
      <c r="NN11" s="190"/>
      <c r="NO11" s="190"/>
      <c r="NP11" s="190"/>
      <c r="NQ11" s="190"/>
      <c r="NR11" s="190"/>
      <c r="NS11" s="190"/>
      <c r="NT11" s="190"/>
      <c r="NU11" s="190"/>
      <c r="NV11" s="190"/>
      <c r="NW11" s="190"/>
      <c r="NX11" s="190"/>
      <c r="NY11" s="190"/>
      <c r="NZ11" s="190"/>
      <c r="OA11" s="190"/>
      <c r="OB11" s="190"/>
      <c r="OC11" s="190"/>
      <c r="OD11" s="190"/>
      <c r="OE11" s="190"/>
      <c r="OF11" s="190"/>
      <c r="OG11" s="190"/>
      <c r="OH11" s="190"/>
      <c r="OI11" s="190"/>
      <c r="OJ11" s="190"/>
      <c r="OK11" s="190"/>
      <c r="OL11" s="190"/>
      <c r="OM11" s="190"/>
      <c r="ON11" s="190"/>
      <c r="OO11" s="190"/>
      <c r="OP11" s="190"/>
      <c r="OQ11" s="190"/>
      <c r="OR11" s="190"/>
      <c r="OS11" s="190"/>
      <c r="OT11" s="190"/>
      <c r="OU11" s="190"/>
      <c r="OV11" s="190"/>
      <c r="OW11" s="190"/>
      <c r="OX11" s="190"/>
      <c r="OY11" s="190"/>
      <c r="OZ11" s="190"/>
      <c r="PA11" s="190"/>
      <c r="PB11" s="190"/>
      <c r="PC11" s="190"/>
      <c r="PD11" s="190"/>
      <c r="PE11" s="190"/>
      <c r="PF11" s="190"/>
      <c r="PG11" s="190"/>
      <c r="PH11" s="190"/>
      <c r="PI11" s="190"/>
      <c r="PJ11" s="190"/>
      <c r="PK11" s="190"/>
      <c r="PL11" s="190"/>
      <c r="PM11" s="190"/>
      <c r="PN11" s="190"/>
      <c r="PO11" s="190"/>
      <c r="PP11" s="190"/>
      <c r="PQ11" s="190"/>
      <c r="PR11" s="190"/>
      <c r="PS11" s="190"/>
      <c r="PT11" s="190"/>
      <c r="PU11" s="190"/>
      <c r="PV11" s="190"/>
      <c r="PW11" s="190"/>
      <c r="PX11" s="190"/>
      <c r="PY11" s="190"/>
      <c r="PZ11" s="190"/>
      <c r="QA11" s="190"/>
      <c r="QB11" s="190"/>
      <c r="QC11" s="190"/>
      <c r="QD11" s="190"/>
      <c r="QE11" s="190"/>
      <c r="QF11" s="190"/>
      <c r="QG11" s="190"/>
      <c r="QH11" s="190"/>
      <c r="QI11" s="190"/>
      <c r="QJ11" s="190"/>
      <c r="QK11" s="190"/>
      <c r="QL11" s="190"/>
      <c r="QM11" s="190"/>
      <c r="QN11" s="190"/>
      <c r="QO11" s="190"/>
      <c r="QP11" s="190"/>
      <c r="QQ11" s="190"/>
      <c r="QR11" s="190"/>
      <c r="QS11" s="190"/>
      <c r="QT11" s="190"/>
      <c r="QU11" s="190"/>
      <c r="QV11" s="190"/>
      <c r="QW11" s="190"/>
      <c r="QX11" s="190"/>
      <c r="QY11" s="190"/>
      <c r="QZ11" s="190"/>
      <c r="RA11" s="190"/>
      <c r="RB11" s="190"/>
      <c r="RC11" s="190"/>
      <c r="RD11" s="190"/>
      <c r="RE11" s="190"/>
      <c r="RF11" s="190"/>
      <c r="RG11" s="190"/>
      <c r="RH11" s="190"/>
      <c r="RI11" s="190"/>
      <c r="RJ11" s="190"/>
      <c r="RK11" s="190"/>
      <c r="RL11" s="190"/>
      <c r="RM11" s="190"/>
      <c r="RN11" s="190"/>
      <c r="RO11" s="190"/>
      <c r="RP11" s="190"/>
      <c r="RQ11" s="190"/>
      <c r="RR11" s="190"/>
      <c r="RS11" s="190"/>
      <c r="RT11" s="190"/>
      <c r="RU11" s="190"/>
      <c r="RV11" s="190"/>
      <c r="RW11" s="190"/>
      <c r="RX11" s="190"/>
      <c r="RY11" s="190"/>
      <c r="RZ11" s="190"/>
      <c r="SA11" s="190"/>
      <c r="SB11" s="190"/>
      <c r="SC11" s="190"/>
      <c r="SD11" s="190"/>
      <c r="SE11" s="190"/>
      <c r="SF11" s="190"/>
      <c r="SG11" s="190"/>
      <c r="SH11" s="190"/>
      <c r="SI11" s="190"/>
      <c r="SJ11" s="190"/>
      <c r="SK11" s="190"/>
      <c r="SL11" s="190"/>
      <c r="SM11" s="190"/>
      <c r="SN11" s="190"/>
      <c r="SO11" s="190"/>
      <c r="SP11" s="190"/>
      <c r="SQ11" s="190"/>
      <c r="SR11" s="190"/>
      <c r="SS11" s="190"/>
      <c r="ST11" s="190"/>
      <c r="SU11" s="190"/>
      <c r="SV11" s="190"/>
      <c r="SW11" s="190"/>
      <c r="SX11" s="190"/>
      <c r="SY11" s="190"/>
      <c r="SZ11" s="190"/>
      <c r="TA11" s="190"/>
      <c r="TB11" s="190"/>
      <c r="TC11" s="190"/>
      <c r="TD11" s="190"/>
      <c r="TE11" s="190"/>
      <c r="TF11" s="190"/>
      <c r="TG11" s="190"/>
      <c r="TH11" s="190"/>
      <c r="TI11" s="190"/>
      <c r="TJ11" s="190"/>
      <c r="TK11" s="190"/>
      <c r="TL11" s="190"/>
      <c r="TM11" s="190"/>
      <c r="TN11" s="190"/>
      <c r="TO11" s="190"/>
      <c r="TP11" s="190"/>
      <c r="TQ11" s="190"/>
      <c r="TR11" s="190"/>
      <c r="TS11" s="190"/>
      <c r="TT11" s="190"/>
      <c r="TU11" s="190"/>
      <c r="TV11" s="190"/>
      <c r="TW11" s="190"/>
      <c r="TX11" s="190"/>
      <c r="TY11" s="190"/>
      <c r="TZ11" s="190"/>
      <c r="UA11" s="190"/>
      <c r="UB11" s="190"/>
      <c r="UC11" s="190"/>
      <c r="UD11" s="190"/>
      <c r="UE11" s="190"/>
      <c r="UF11" s="190"/>
      <c r="UG11" s="190"/>
      <c r="UH11" s="190"/>
      <c r="UI11" s="190"/>
      <c r="UJ11" s="190"/>
      <c r="UK11" s="190"/>
      <c r="UL11" s="190"/>
      <c r="UM11" s="190"/>
      <c r="UN11" s="190"/>
      <c r="UO11" s="190"/>
      <c r="UP11" s="190"/>
      <c r="UQ11" s="190"/>
      <c r="UR11" s="190"/>
      <c r="US11" s="190"/>
      <c r="UT11" s="190"/>
      <c r="UU11" s="190"/>
      <c r="UV11" s="190"/>
      <c r="UW11" s="190"/>
      <c r="UX11" s="190"/>
      <c r="UY11" s="190"/>
      <c r="UZ11" s="190"/>
      <c r="VA11" s="190"/>
      <c r="VB11" s="190"/>
      <c r="VC11" s="190"/>
      <c r="VD11" s="190"/>
      <c r="VE11" s="190"/>
      <c r="VF11" s="190"/>
      <c r="VG11" s="190"/>
      <c r="VH11" s="190"/>
      <c r="VI11" s="190"/>
      <c r="VJ11" s="190"/>
      <c r="VK11" s="190"/>
      <c r="VL11" s="190"/>
      <c r="VM11" s="190"/>
      <c r="VN11" s="190"/>
      <c r="VO11" s="190"/>
      <c r="VP11" s="190"/>
      <c r="VQ11" s="190"/>
      <c r="VR11" s="190"/>
      <c r="VS11" s="190"/>
      <c r="VT11" s="190"/>
      <c r="VU11" s="190"/>
      <c r="VV11" s="190"/>
      <c r="VW11" s="190"/>
      <c r="VX11" s="190"/>
      <c r="VY11" s="190"/>
      <c r="VZ11" s="190"/>
      <c r="WA11" s="190"/>
      <c r="WB11" s="190"/>
      <c r="WC11" s="190"/>
      <c r="WD11" s="190"/>
      <c r="WE11" s="190"/>
      <c r="WF11" s="190"/>
      <c r="WG11" s="190"/>
      <c r="WH11" s="190"/>
      <c r="WI11" s="190"/>
      <c r="WJ11" s="190"/>
      <c r="WK11" s="190"/>
      <c r="WL11" s="190"/>
      <c r="WM11" s="190"/>
      <c r="WN11" s="190"/>
      <c r="WO11" s="190"/>
      <c r="WP11" s="190"/>
      <c r="WQ11" s="190"/>
      <c r="WR11" s="190"/>
      <c r="WS11" s="190"/>
      <c r="WT11" s="190"/>
      <c r="WU11" s="190"/>
      <c r="WV11" s="190"/>
      <c r="WW11" s="190"/>
      <c r="WX11" s="190"/>
      <c r="WY11" s="190"/>
      <c r="WZ11" s="190"/>
      <c r="XA11" s="190"/>
      <c r="XB11" s="190"/>
      <c r="XC11" s="190"/>
      <c r="XD11" s="190"/>
      <c r="XE11" s="190"/>
      <c r="XF11" s="190"/>
      <c r="XG11" s="190"/>
      <c r="XH11" s="190"/>
      <c r="XI11" s="190"/>
      <c r="XJ11" s="190"/>
      <c r="XK11" s="190"/>
      <c r="XL11" s="190"/>
      <c r="XM11" s="190"/>
      <c r="XN11" s="190"/>
      <c r="XO11" s="190"/>
      <c r="XP11" s="190"/>
      <c r="XQ11" s="190"/>
      <c r="XR11" s="190"/>
      <c r="XS11" s="190"/>
      <c r="XT11" s="190"/>
      <c r="XU11" s="190"/>
      <c r="XV11" s="190"/>
      <c r="XW11" s="190"/>
      <c r="XX11" s="190"/>
      <c r="XY11" s="190"/>
      <c r="XZ11" s="190"/>
      <c r="YA11" s="190"/>
      <c r="YB11" s="190"/>
      <c r="YC11" s="190"/>
      <c r="YD11" s="190"/>
      <c r="YE11" s="190"/>
      <c r="YF11" s="190"/>
      <c r="YG11" s="190"/>
      <c r="YH11" s="190"/>
      <c r="YI11" s="190"/>
      <c r="YJ11" s="190"/>
      <c r="YK11" s="190"/>
      <c r="YL11" s="190"/>
      <c r="YM11" s="190"/>
      <c r="YN11" s="190"/>
      <c r="YO11" s="190"/>
      <c r="YP11" s="190"/>
      <c r="YQ11" s="190"/>
      <c r="YR11" s="190"/>
      <c r="YS11" s="190"/>
      <c r="YT11" s="190"/>
      <c r="YU11" s="190"/>
      <c r="YV11" s="190"/>
      <c r="YW11" s="190"/>
      <c r="YX11" s="190"/>
      <c r="YY11" s="190"/>
      <c r="YZ11" s="190"/>
      <c r="ZA11" s="190"/>
      <c r="ZB11" s="190"/>
      <c r="ZC11" s="190"/>
      <c r="ZD11" s="190"/>
      <c r="ZE11" s="190"/>
      <c r="ZF11" s="190"/>
      <c r="ZG11" s="190"/>
      <c r="ZH11" s="190"/>
      <c r="ZI11" s="190"/>
      <c r="ZJ11" s="190"/>
      <c r="ZK11" s="190"/>
      <c r="ZL11" s="190"/>
      <c r="ZM11" s="190"/>
      <c r="ZN11" s="190"/>
      <c r="ZO11" s="190"/>
      <c r="ZP11" s="190"/>
      <c r="ZQ11" s="190"/>
      <c r="ZR11" s="190"/>
      <c r="ZS11" s="190"/>
      <c r="ZT11" s="190"/>
      <c r="ZU11" s="190"/>
      <c r="ZV11" s="190"/>
      <c r="ZW11" s="190"/>
      <c r="ZX11" s="190"/>
      <c r="ZY11" s="190"/>
      <c r="ZZ11" s="190"/>
      <c r="AAA11" s="190"/>
      <c r="AAB11" s="190"/>
      <c r="AAC11" s="190"/>
      <c r="AAD11" s="190"/>
      <c r="AAE11" s="190"/>
      <c r="AAF11" s="190"/>
      <c r="AAG11" s="190"/>
      <c r="AAH11" s="190"/>
      <c r="AAI11" s="190"/>
      <c r="AAJ11" s="190"/>
      <c r="AAK11" s="190"/>
      <c r="AAL11" s="190"/>
      <c r="AAM11" s="190"/>
      <c r="AAN11" s="190"/>
      <c r="AAO11" s="190"/>
      <c r="AAP11" s="190"/>
      <c r="AAQ11" s="190"/>
      <c r="AAR11" s="190"/>
      <c r="AAS11" s="190"/>
      <c r="AAT11" s="190"/>
      <c r="AAU11" s="190"/>
      <c r="AAV11" s="190"/>
      <c r="AAW11" s="190"/>
      <c r="AAX11" s="190"/>
      <c r="AAY11" s="190"/>
      <c r="AAZ11" s="190"/>
      <c r="ABA11" s="190"/>
      <c r="ABB11" s="190"/>
      <c r="ABC11" s="190"/>
      <c r="ABD11" s="190"/>
      <c r="ABE11" s="190"/>
      <c r="ABF11" s="190"/>
      <c r="ABG11" s="190"/>
      <c r="ABH11" s="190"/>
      <c r="ABI11" s="190"/>
      <c r="ABJ11" s="190"/>
      <c r="ABK11" s="190"/>
      <c r="ABL11" s="190"/>
      <c r="ABM11" s="190"/>
      <c r="ABN11" s="190"/>
      <c r="ABO11" s="190"/>
      <c r="ABP11" s="190"/>
      <c r="ABQ11" s="190"/>
      <c r="ABR11" s="190"/>
      <c r="ABS11" s="190"/>
      <c r="ABT11" s="190"/>
      <c r="ABU11" s="190"/>
      <c r="ABV11" s="190"/>
      <c r="ABW11" s="190"/>
      <c r="ABX11" s="190"/>
      <c r="ABY11" s="190"/>
      <c r="ABZ11" s="190"/>
      <c r="ACA11" s="190"/>
      <c r="ACB11" s="190"/>
      <c r="ACC11" s="190"/>
      <c r="ACD11" s="190"/>
      <c r="ACE11" s="190"/>
      <c r="ACF11" s="190"/>
      <c r="ACG11" s="190"/>
      <c r="ACH11" s="190"/>
      <c r="ACI11" s="190"/>
      <c r="ACJ11" s="190"/>
      <c r="ACK11" s="190"/>
      <c r="ACL11" s="190"/>
      <c r="ACM11" s="190"/>
      <c r="ACN11" s="190"/>
      <c r="ACO11" s="190"/>
      <c r="ACP11" s="190"/>
      <c r="ACQ11" s="190"/>
      <c r="ACR11" s="190"/>
      <c r="ACS11" s="190"/>
      <c r="ACT11" s="190"/>
      <c r="ACU11" s="190"/>
      <c r="ACV11" s="190"/>
      <c r="ACW11" s="190"/>
      <c r="ACX11" s="190"/>
      <c r="ACY11" s="190"/>
      <c r="ACZ11" s="190"/>
      <c r="ADA11" s="190"/>
      <c r="ADB11" s="190"/>
      <c r="ADC11" s="190"/>
      <c r="ADD11" s="190"/>
      <c r="ADE11" s="190"/>
      <c r="ADF11" s="190"/>
      <c r="ADG11" s="190"/>
      <c r="ADH11" s="190"/>
      <c r="ADI11" s="190"/>
    </row>
    <row r="12" spans="1:789" s="147" customFormat="1" ht="39" customHeight="1">
      <c r="A12" s="216" t="s">
        <v>403</v>
      </c>
      <c r="B12" s="225" t="s">
        <v>369</v>
      </c>
      <c r="C12" s="229" t="s">
        <v>115</v>
      </c>
      <c r="D12" s="191"/>
      <c r="E12" s="229" t="s">
        <v>119</v>
      </c>
      <c r="F12" s="232" t="s">
        <v>114</v>
      </c>
      <c r="G12" s="134">
        <v>1</v>
      </c>
      <c r="H12" s="288">
        <v>15</v>
      </c>
      <c r="I12" s="288">
        <v>10</v>
      </c>
      <c r="J12" s="134"/>
      <c r="K12" s="288"/>
      <c r="L12" s="288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  <c r="ES12" s="190"/>
      <c r="ET12" s="190"/>
      <c r="EU12" s="190"/>
      <c r="EV12" s="190"/>
      <c r="EW12" s="190"/>
      <c r="EX12" s="190"/>
      <c r="EY12" s="190"/>
      <c r="EZ12" s="190"/>
      <c r="FA12" s="190"/>
      <c r="FB12" s="190"/>
      <c r="FC12" s="190"/>
      <c r="FD12" s="190"/>
      <c r="FE12" s="190"/>
      <c r="FF12" s="190"/>
      <c r="FG12" s="190"/>
      <c r="FH12" s="190"/>
      <c r="FI12" s="190"/>
      <c r="FJ12" s="190"/>
      <c r="FK12" s="190"/>
      <c r="FL12" s="190"/>
      <c r="FM12" s="190"/>
      <c r="FN12" s="190"/>
      <c r="FO12" s="190"/>
      <c r="FP12" s="190"/>
      <c r="FQ12" s="190"/>
      <c r="FR12" s="190"/>
      <c r="FS12" s="190"/>
      <c r="FT12" s="190"/>
      <c r="FU12" s="190"/>
      <c r="FV12" s="190"/>
      <c r="FW12" s="190"/>
      <c r="FX12" s="190"/>
      <c r="FY12" s="190"/>
      <c r="FZ12" s="190"/>
      <c r="GA12" s="190"/>
      <c r="GB12" s="190"/>
      <c r="GC12" s="190"/>
      <c r="GD12" s="190"/>
      <c r="GE12" s="190"/>
      <c r="GF12" s="190"/>
      <c r="GG12" s="190"/>
      <c r="GH12" s="190"/>
      <c r="GI12" s="190"/>
      <c r="GJ12" s="190"/>
      <c r="GK12" s="190"/>
      <c r="GL12" s="190"/>
      <c r="GM12" s="190"/>
      <c r="GN12" s="190"/>
      <c r="GO12" s="190"/>
      <c r="GP12" s="190"/>
      <c r="GQ12" s="190"/>
      <c r="GR12" s="190"/>
      <c r="GS12" s="190"/>
      <c r="GT12" s="190"/>
      <c r="GU12" s="190"/>
      <c r="GV12" s="190"/>
      <c r="GW12" s="190"/>
      <c r="GX12" s="190"/>
      <c r="GY12" s="190"/>
      <c r="GZ12" s="190"/>
      <c r="HA12" s="190"/>
      <c r="HB12" s="190"/>
      <c r="HC12" s="190"/>
      <c r="HD12" s="190"/>
      <c r="HE12" s="190"/>
      <c r="HF12" s="190"/>
      <c r="HG12" s="190"/>
      <c r="HH12" s="190"/>
      <c r="HI12" s="190"/>
      <c r="HJ12" s="190"/>
      <c r="HK12" s="190"/>
      <c r="HL12" s="190"/>
      <c r="HM12" s="190"/>
      <c r="HN12" s="190"/>
      <c r="HO12" s="190"/>
      <c r="HP12" s="190"/>
      <c r="HQ12" s="190"/>
      <c r="HR12" s="190"/>
      <c r="HS12" s="190"/>
      <c r="HT12" s="190"/>
      <c r="HU12" s="190"/>
      <c r="HV12" s="190"/>
      <c r="HW12" s="190"/>
      <c r="HX12" s="190"/>
      <c r="HY12" s="190"/>
      <c r="HZ12" s="190"/>
      <c r="IA12" s="190"/>
      <c r="IB12" s="190"/>
      <c r="IC12" s="190"/>
      <c r="ID12" s="190"/>
      <c r="IE12" s="190"/>
      <c r="IF12" s="190"/>
      <c r="IG12" s="190"/>
      <c r="IH12" s="190"/>
      <c r="II12" s="190"/>
      <c r="IJ12" s="190"/>
      <c r="IK12" s="190"/>
      <c r="IL12" s="190"/>
      <c r="IM12" s="190"/>
      <c r="IN12" s="190"/>
      <c r="IO12" s="190"/>
      <c r="IP12" s="190"/>
      <c r="IQ12" s="190"/>
      <c r="IR12" s="190"/>
      <c r="IS12" s="190"/>
      <c r="IT12" s="190"/>
      <c r="IU12" s="190"/>
      <c r="IV12" s="190"/>
      <c r="IW12" s="190"/>
      <c r="IX12" s="190"/>
      <c r="IY12" s="190"/>
      <c r="IZ12" s="190"/>
      <c r="JA12" s="190"/>
      <c r="JB12" s="190"/>
      <c r="JC12" s="190"/>
      <c r="JD12" s="190"/>
      <c r="JE12" s="190"/>
      <c r="JF12" s="190"/>
      <c r="JG12" s="190"/>
      <c r="JH12" s="190"/>
      <c r="JI12" s="190"/>
      <c r="JJ12" s="190"/>
      <c r="JK12" s="190"/>
      <c r="JL12" s="190"/>
      <c r="JM12" s="190"/>
      <c r="JN12" s="190"/>
      <c r="JO12" s="190"/>
      <c r="JP12" s="190"/>
      <c r="JQ12" s="190"/>
      <c r="JR12" s="190"/>
      <c r="JS12" s="190"/>
      <c r="JT12" s="190"/>
      <c r="JU12" s="190"/>
      <c r="JV12" s="190"/>
      <c r="JW12" s="190"/>
      <c r="JX12" s="190"/>
      <c r="JY12" s="190"/>
      <c r="JZ12" s="190"/>
      <c r="KA12" s="190"/>
      <c r="KB12" s="190"/>
      <c r="KC12" s="190"/>
      <c r="KD12" s="190"/>
      <c r="KE12" s="190"/>
      <c r="KF12" s="190"/>
      <c r="KG12" s="190"/>
      <c r="KH12" s="190"/>
      <c r="KI12" s="190"/>
      <c r="KJ12" s="190"/>
      <c r="KK12" s="190"/>
      <c r="KL12" s="190"/>
      <c r="KM12" s="190"/>
      <c r="KN12" s="190"/>
      <c r="KO12" s="190"/>
      <c r="KP12" s="190"/>
      <c r="KQ12" s="190"/>
      <c r="KR12" s="190"/>
      <c r="KS12" s="190"/>
      <c r="KT12" s="190"/>
      <c r="KU12" s="190"/>
      <c r="KV12" s="190"/>
      <c r="KW12" s="190"/>
      <c r="KX12" s="190"/>
      <c r="KY12" s="190"/>
      <c r="KZ12" s="190"/>
      <c r="LA12" s="190"/>
      <c r="LB12" s="190"/>
      <c r="LC12" s="190"/>
      <c r="LD12" s="190"/>
      <c r="LE12" s="190"/>
      <c r="LF12" s="190"/>
      <c r="LG12" s="190"/>
      <c r="LH12" s="190"/>
      <c r="LI12" s="190"/>
      <c r="LJ12" s="190"/>
      <c r="LK12" s="190"/>
      <c r="LL12" s="190"/>
      <c r="LM12" s="190"/>
      <c r="LN12" s="190"/>
      <c r="LO12" s="190"/>
      <c r="LP12" s="190"/>
      <c r="LQ12" s="190"/>
      <c r="LR12" s="190"/>
      <c r="LS12" s="190"/>
      <c r="LT12" s="190"/>
      <c r="LU12" s="190"/>
      <c r="LV12" s="190"/>
      <c r="LW12" s="190"/>
      <c r="LX12" s="190"/>
      <c r="LY12" s="190"/>
      <c r="LZ12" s="190"/>
      <c r="MA12" s="190"/>
      <c r="MB12" s="190"/>
      <c r="MC12" s="190"/>
      <c r="MD12" s="190"/>
      <c r="ME12" s="190"/>
      <c r="MF12" s="190"/>
      <c r="MG12" s="190"/>
      <c r="MH12" s="190"/>
      <c r="MI12" s="190"/>
      <c r="MJ12" s="190"/>
      <c r="MK12" s="190"/>
      <c r="ML12" s="190"/>
      <c r="MM12" s="190"/>
      <c r="MN12" s="190"/>
      <c r="MO12" s="190"/>
      <c r="MP12" s="190"/>
      <c r="MQ12" s="190"/>
      <c r="MR12" s="190"/>
      <c r="MS12" s="190"/>
      <c r="MT12" s="190"/>
      <c r="MU12" s="190"/>
      <c r="MV12" s="190"/>
      <c r="MW12" s="190"/>
      <c r="MX12" s="190"/>
      <c r="MY12" s="190"/>
      <c r="MZ12" s="190"/>
      <c r="NA12" s="190"/>
      <c r="NB12" s="190"/>
      <c r="NC12" s="190"/>
      <c r="ND12" s="190"/>
      <c r="NE12" s="190"/>
      <c r="NF12" s="190"/>
      <c r="NG12" s="190"/>
      <c r="NH12" s="190"/>
      <c r="NI12" s="190"/>
      <c r="NJ12" s="190"/>
      <c r="NK12" s="190"/>
      <c r="NL12" s="190"/>
      <c r="NM12" s="190"/>
      <c r="NN12" s="190"/>
      <c r="NO12" s="190"/>
      <c r="NP12" s="190"/>
      <c r="NQ12" s="190"/>
      <c r="NR12" s="190"/>
      <c r="NS12" s="190"/>
      <c r="NT12" s="190"/>
      <c r="NU12" s="190"/>
      <c r="NV12" s="190"/>
      <c r="NW12" s="190"/>
      <c r="NX12" s="190"/>
      <c r="NY12" s="190"/>
      <c r="NZ12" s="190"/>
      <c r="OA12" s="190"/>
      <c r="OB12" s="190"/>
      <c r="OC12" s="190"/>
      <c r="OD12" s="190"/>
      <c r="OE12" s="190"/>
      <c r="OF12" s="190"/>
      <c r="OG12" s="190"/>
      <c r="OH12" s="190"/>
      <c r="OI12" s="190"/>
      <c r="OJ12" s="190"/>
      <c r="OK12" s="190"/>
      <c r="OL12" s="190"/>
      <c r="OM12" s="190"/>
      <c r="ON12" s="190"/>
      <c r="OO12" s="190"/>
      <c r="OP12" s="190"/>
      <c r="OQ12" s="190"/>
      <c r="OR12" s="190"/>
      <c r="OS12" s="190"/>
      <c r="OT12" s="190"/>
      <c r="OU12" s="190"/>
      <c r="OV12" s="190"/>
      <c r="OW12" s="190"/>
      <c r="OX12" s="190"/>
      <c r="OY12" s="190"/>
      <c r="OZ12" s="190"/>
      <c r="PA12" s="190"/>
      <c r="PB12" s="190"/>
      <c r="PC12" s="190"/>
      <c r="PD12" s="190"/>
      <c r="PE12" s="190"/>
      <c r="PF12" s="190"/>
      <c r="PG12" s="190"/>
      <c r="PH12" s="190"/>
      <c r="PI12" s="190"/>
      <c r="PJ12" s="190"/>
      <c r="PK12" s="190"/>
      <c r="PL12" s="190"/>
      <c r="PM12" s="190"/>
      <c r="PN12" s="190"/>
      <c r="PO12" s="190"/>
      <c r="PP12" s="190"/>
      <c r="PQ12" s="190"/>
      <c r="PR12" s="190"/>
      <c r="PS12" s="190"/>
      <c r="PT12" s="190"/>
      <c r="PU12" s="190"/>
      <c r="PV12" s="190"/>
      <c r="PW12" s="190"/>
      <c r="PX12" s="190"/>
      <c r="PY12" s="190"/>
      <c r="PZ12" s="190"/>
      <c r="QA12" s="190"/>
      <c r="QB12" s="190"/>
      <c r="QC12" s="190"/>
      <c r="QD12" s="190"/>
      <c r="QE12" s="190"/>
      <c r="QF12" s="190"/>
      <c r="QG12" s="190"/>
      <c r="QH12" s="190"/>
      <c r="QI12" s="190"/>
      <c r="QJ12" s="190"/>
      <c r="QK12" s="190"/>
      <c r="QL12" s="190"/>
      <c r="QM12" s="190"/>
      <c r="QN12" s="190"/>
      <c r="QO12" s="190"/>
      <c r="QP12" s="190"/>
      <c r="QQ12" s="190"/>
      <c r="QR12" s="190"/>
      <c r="QS12" s="190"/>
      <c r="QT12" s="190"/>
      <c r="QU12" s="190"/>
      <c r="QV12" s="190"/>
      <c r="QW12" s="190"/>
      <c r="QX12" s="190"/>
      <c r="QY12" s="190"/>
      <c r="QZ12" s="190"/>
      <c r="RA12" s="190"/>
      <c r="RB12" s="190"/>
      <c r="RC12" s="190"/>
      <c r="RD12" s="190"/>
      <c r="RE12" s="190"/>
      <c r="RF12" s="190"/>
      <c r="RG12" s="190"/>
      <c r="RH12" s="190"/>
      <c r="RI12" s="190"/>
      <c r="RJ12" s="190"/>
      <c r="RK12" s="190"/>
      <c r="RL12" s="190"/>
      <c r="RM12" s="190"/>
      <c r="RN12" s="190"/>
      <c r="RO12" s="190"/>
      <c r="RP12" s="190"/>
      <c r="RQ12" s="190"/>
      <c r="RR12" s="190"/>
      <c r="RS12" s="190"/>
      <c r="RT12" s="190"/>
      <c r="RU12" s="190"/>
      <c r="RV12" s="190"/>
      <c r="RW12" s="190"/>
      <c r="RX12" s="190"/>
      <c r="RY12" s="190"/>
      <c r="RZ12" s="190"/>
      <c r="SA12" s="190"/>
      <c r="SB12" s="190"/>
      <c r="SC12" s="190"/>
      <c r="SD12" s="190"/>
      <c r="SE12" s="190"/>
      <c r="SF12" s="190"/>
      <c r="SG12" s="190"/>
      <c r="SH12" s="190"/>
      <c r="SI12" s="190"/>
      <c r="SJ12" s="190"/>
      <c r="SK12" s="190"/>
      <c r="SL12" s="190"/>
      <c r="SM12" s="190"/>
      <c r="SN12" s="190"/>
      <c r="SO12" s="190"/>
      <c r="SP12" s="190"/>
      <c r="SQ12" s="190"/>
      <c r="SR12" s="190"/>
      <c r="SS12" s="190"/>
      <c r="ST12" s="190"/>
      <c r="SU12" s="190"/>
      <c r="SV12" s="190"/>
      <c r="SW12" s="190"/>
      <c r="SX12" s="190"/>
      <c r="SY12" s="190"/>
      <c r="SZ12" s="190"/>
      <c r="TA12" s="190"/>
      <c r="TB12" s="190"/>
      <c r="TC12" s="190"/>
      <c r="TD12" s="190"/>
      <c r="TE12" s="190"/>
      <c r="TF12" s="190"/>
      <c r="TG12" s="190"/>
      <c r="TH12" s="190"/>
      <c r="TI12" s="190"/>
      <c r="TJ12" s="190"/>
      <c r="TK12" s="190"/>
      <c r="TL12" s="190"/>
      <c r="TM12" s="190"/>
      <c r="TN12" s="190"/>
      <c r="TO12" s="190"/>
      <c r="TP12" s="190"/>
      <c r="TQ12" s="190"/>
      <c r="TR12" s="190"/>
      <c r="TS12" s="190"/>
      <c r="TT12" s="190"/>
      <c r="TU12" s="190"/>
      <c r="TV12" s="190"/>
      <c r="TW12" s="190"/>
      <c r="TX12" s="190"/>
      <c r="TY12" s="190"/>
      <c r="TZ12" s="190"/>
      <c r="UA12" s="190"/>
      <c r="UB12" s="190"/>
      <c r="UC12" s="190"/>
      <c r="UD12" s="190"/>
      <c r="UE12" s="190"/>
      <c r="UF12" s="190"/>
      <c r="UG12" s="190"/>
      <c r="UH12" s="190"/>
      <c r="UI12" s="190"/>
      <c r="UJ12" s="190"/>
      <c r="UK12" s="190"/>
      <c r="UL12" s="190"/>
      <c r="UM12" s="190"/>
      <c r="UN12" s="190"/>
      <c r="UO12" s="190"/>
      <c r="UP12" s="190"/>
      <c r="UQ12" s="190"/>
      <c r="UR12" s="190"/>
      <c r="US12" s="190"/>
      <c r="UT12" s="190"/>
      <c r="UU12" s="190"/>
      <c r="UV12" s="190"/>
      <c r="UW12" s="190"/>
      <c r="UX12" s="190"/>
      <c r="UY12" s="190"/>
      <c r="UZ12" s="190"/>
      <c r="VA12" s="190"/>
      <c r="VB12" s="190"/>
      <c r="VC12" s="190"/>
      <c r="VD12" s="190"/>
      <c r="VE12" s="190"/>
      <c r="VF12" s="190"/>
      <c r="VG12" s="190"/>
      <c r="VH12" s="190"/>
      <c r="VI12" s="190"/>
      <c r="VJ12" s="190"/>
      <c r="VK12" s="190"/>
      <c r="VL12" s="190"/>
      <c r="VM12" s="190"/>
      <c r="VN12" s="190"/>
      <c r="VO12" s="190"/>
      <c r="VP12" s="190"/>
      <c r="VQ12" s="190"/>
      <c r="VR12" s="190"/>
      <c r="VS12" s="190"/>
      <c r="VT12" s="190"/>
      <c r="VU12" s="190"/>
      <c r="VV12" s="190"/>
      <c r="VW12" s="190"/>
      <c r="VX12" s="190"/>
      <c r="VY12" s="190"/>
      <c r="VZ12" s="190"/>
      <c r="WA12" s="190"/>
      <c r="WB12" s="190"/>
      <c r="WC12" s="190"/>
      <c r="WD12" s="190"/>
      <c r="WE12" s="190"/>
      <c r="WF12" s="190"/>
      <c r="WG12" s="190"/>
      <c r="WH12" s="190"/>
      <c r="WI12" s="190"/>
      <c r="WJ12" s="190"/>
      <c r="WK12" s="190"/>
      <c r="WL12" s="190"/>
      <c r="WM12" s="190"/>
      <c r="WN12" s="190"/>
      <c r="WO12" s="190"/>
      <c r="WP12" s="190"/>
      <c r="WQ12" s="190"/>
      <c r="WR12" s="190"/>
      <c r="WS12" s="190"/>
      <c r="WT12" s="190"/>
      <c r="WU12" s="190"/>
      <c r="WV12" s="190"/>
      <c r="WW12" s="190"/>
      <c r="WX12" s="190"/>
      <c r="WY12" s="190"/>
      <c r="WZ12" s="190"/>
      <c r="XA12" s="190"/>
      <c r="XB12" s="190"/>
      <c r="XC12" s="190"/>
      <c r="XD12" s="190"/>
      <c r="XE12" s="190"/>
      <c r="XF12" s="190"/>
      <c r="XG12" s="190"/>
      <c r="XH12" s="190"/>
      <c r="XI12" s="190"/>
      <c r="XJ12" s="190"/>
      <c r="XK12" s="190"/>
      <c r="XL12" s="190"/>
      <c r="XM12" s="190"/>
      <c r="XN12" s="190"/>
      <c r="XO12" s="190"/>
      <c r="XP12" s="190"/>
      <c r="XQ12" s="190"/>
      <c r="XR12" s="190"/>
      <c r="XS12" s="190"/>
      <c r="XT12" s="190"/>
      <c r="XU12" s="190"/>
      <c r="XV12" s="190"/>
      <c r="XW12" s="190"/>
      <c r="XX12" s="190"/>
      <c r="XY12" s="190"/>
      <c r="XZ12" s="190"/>
      <c r="YA12" s="190"/>
      <c r="YB12" s="190"/>
      <c r="YC12" s="190"/>
      <c r="YD12" s="190"/>
      <c r="YE12" s="190"/>
      <c r="YF12" s="190"/>
      <c r="YG12" s="190"/>
      <c r="YH12" s="190"/>
      <c r="YI12" s="190"/>
      <c r="YJ12" s="190"/>
      <c r="YK12" s="190"/>
      <c r="YL12" s="190"/>
      <c r="YM12" s="190"/>
      <c r="YN12" s="190"/>
      <c r="YO12" s="190"/>
      <c r="YP12" s="190"/>
      <c r="YQ12" s="190"/>
      <c r="YR12" s="190"/>
      <c r="YS12" s="190"/>
      <c r="YT12" s="190"/>
      <c r="YU12" s="190"/>
      <c r="YV12" s="190"/>
      <c r="YW12" s="190"/>
      <c r="YX12" s="190"/>
      <c r="YY12" s="190"/>
      <c r="YZ12" s="190"/>
      <c r="ZA12" s="190"/>
      <c r="ZB12" s="190"/>
      <c r="ZC12" s="190"/>
      <c r="ZD12" s="190"/>
      <c r="ZE12" s="190"/>
      <c r="ZF12" s="190"/>
      <c r="ZG12" s="190"/>
      <c r="ZH12" s="190"/>
      <c r="ZI12" s="190"/>
      <c r="ZJ12" s="190"/>
      <c r="ZK12" s="190"/>
      <c r="ZL12" s="190"/>
      <c r="ZM12" s="190"/>
      <c r="ZN12" s="190"/>
      <c r="ZO12" s="190"/>
      <c r="ZP12" s="190"/>
      <c r="ZQ12" s="190"/>
      <c r="ZR12" s="190"/>
      <c r="ZS12" s="190"/>
      <c r="ZT12" s="190"/>
      <c r="ZU12" s="190"/>
      <c r="ZV12" s="190"/>
      <c r="ZW12" s="190"/>
      <c r="ZX12" s="190"/>
      <c r="ZY12" s="190"/>
      <c r="ZZ12" s="190"/>
      <c r="AAA12" s="190"/>
      <c r="AAB12" s="190"/>
      <c r="AAC12" s="190"/>
      <c r="AAD12" s="190"/>
      <c r="AAE12" s="190"/>
      <c r="AAF12" s="190"/>
      <c r="AAG12" s="190"/>
      <c r="AAH12" s="190"/>
      <c r="AAI12" s="190"/>
      <c r="AAJ12" s="190"/>
      <c r="AAK12" s="190"/>
      <c r="AAL12" s="190"/>
      <c r="AAM12" s="190"/>
      <c r="AAN12" s="190"/>
      <c r="AAO12" s="190"/>
      <c r="AAP12" s="190"/>
      <c r="AAQ12" s="190"/>
      <c r="AAR12" s="190"/>
      <c r="AAS12" s="190"/>
      <c r="AAT12" s="190"/>
      <c r="AAU12" s="190"/>
      <c r="AAV12" s="190"/>
      <c r="AAW12" s="190"/>
      <c r="AAX12" s="190"/>
      <c r="AAY12" s="190"/>
      <c r="AAZ12" s="190"/>
      <c r="ABA12" s="190"/>
      <c r="ABB12" s="190"/>
      <c r="ABC12" s="190"/>
      <c r="ABD12" s="190"/>
      <c r="ABE12" s="190"/>
      <c r="ABF12" s="190"/>
      <c r="ABG12" s="190"/>
      <c r="ABH12" s="190"/>
      <c r="ABI12" s="190"/>
      <c r="ABJ12" s="190"/>
      <c r="ABK12" s="190"/>
      <c r="ABL12" s="190"/>
      <c r="ABM12" s="190"/>
      <c r="ABN12" s="190"/>
      <c r="ABO12" s="190"/>
      <c r="ABP12" s="190"/>
      <c r="ABQ12" s="190"/>
      <c r="ABR12" s="190"/>
      <c r="ABS12" s="190"/>
      <c r="ABT12" s="190"/>
      <c r="ABU12" s="190"/>
      <c r="ABV12" s="190"/>
      <c r="ABW12" s="190"/>
      <c r="ABX12" s="190"/>
      <c r="ABY12" s="190"/>
      <c r="ABZ12" s="190"/>
      <c r="ACA12" s="190"/>
      <c r="ACB12" s="190"/>
      <c r="ACC12" s="190"/>
      <c r="ACD12" s="190"/>
      <c r="ACE12" s="190"/>
      <c r="ACF12" s="190"/>
      <c r="ACG12" s="190"/>
      <c r="ACH12" s="190"/>
      <c r="ACI12" s="190"/>
      <c r="ACJ12" s="190"/>
      <c r="ACK12" s="190"/>
      <c r="ACL12" s="190"/>
      <c r="ACM12" s="190"/>
      <c r="ACN12" s="190"/>
      <c r="ACO12" s="190"/>
      <c r="ACP12" s="190"/>
      <c r="ACQ12" s="190"/>
      <c r="ACR12" s="190"/>
      <c r="ACS12" s="190"/>
      <c r="ACT12" s="190"/>
      <c r="ACU12" s="190"/>
      <c r="ACV12" s="190"/>
      <c r="ACW12" s="190"/>
      <c r="ACX12" s="190"/>
      <c r="ACY12" s="190"/>
      <c r="ACZ12" s="190"/>
      <c r="ADA12" s="190"/>
      <c r="ADB12" s="190"/>
      <c r="ADC12" s="190"/>
      <c r="ADD12" s="190"/>
      <c r="ADE12" s="190"/>
      <c r="ADF12" s="190"/>
      <c r="ADG12" s="190"/>
      <c r="ADH12" s="190"/>
      <c r="ADI12" s="190"/>
    </row>
    <row r="13" spans="1:789" s="147" customFormat="1" ht="39" customHeight="1">
      <c r="A13" s="216" t="s">
        <v>404</v>
      </c>
      <c r="B13" s="225" t="s">
        <v>138</v>
      </c>
      <c r="C13" s="225" t="s">
        <v>115</v>
      </c>
      <c r="D13" s="229" t="s">
        <v>119</v>
      </c>
      <c r="E13" s="229" t="s">
        <v>119</v>
      </c>
      <c r="F13" s="232" t="s">
        <v>403</v>
      </c>
      <c r="G13" s="134"/>
      <c r="H13" s="288"/>
      <c r="I13" s="288"/>
      <c r="J13" s="134">
        <v>1</v>
      </c>
      <c r="K13" s="288">
        <v>15</v>
      </c>
      <c r="L13" s="288">
        <v>10</v>
      </c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190"/>
      <c r="FB13" s="190"/>
      <c r="FC13" s="190"/>
      <c r="FD13" s="190"/>
      <c r="FE13" s="190"/>
      <c r="FF13" s="190"/>
      <c r="FG13" s="190"/>
      <c r="FH13" s="190"/>
      <c r="FI13" s="190"/>
      <c r="FJ13" s="190"/>
      <c r="FK13" s="190"/>
      <c r="FL13" s="190"/>
      <c r="FM13" s="190"/>
      <c r="FN13" s="190"/>
      <c r="FO13" s="190"/>
      <c r="FP13" s="190"/>
      <c r="FQ13" s="190"/>
      <c r="FR13" s="190"/>
      <c r="FS13" s="190"/>
      <c r="FT13" s="190"/>
      <c r="FU13" s="190"/>
      <c r="FV13" s="190"/>
      <c r="FW13" s="190"/>
      <c r="FX13" s="190"/>
      <c r="FY13" s="190"/>
      <c r="FZ13" s="190"/>
      <c r="GA13" s="190"/>
      <c r="GB13" s="190"/>
      <c r="GC13" s="190"/>
      <c r="GD13" s="190"/>
      <c r="GE13" s="190"/>
      <c r="GF13" s="190"/>
      <c r="GG13" s="190"/>
      <c r="GH13" s="190"/>
      <c r="GI13" s="190"/>
      <c r="GJ13" s="190"/>
      <c r="GK13" s="190"/>
      <c r="GL13" s="190"/>
      <c r="GM13" s="190"/>
      <c r="GN13" s="190"/>
      <c r="GO13" s="190"/>
      <c r="GP13" s="190"/>
      <c r="GQ13" s="190"/>
      <c r="GR13" s="190"/>
      <c r="GS13" s="190"/>
      <c r="GT13" s="190"/>
      <c r="GU13" s="190"/>
      <c r="GV13" s="190"/>
      <c r="GW13" s="190"/>
      <c r="GX13" s="190"/>
      <c r="GY13" s="190"/>
      <c r="GZ13" s="190"/>
      <c r="HA13" s="190"/>
      <c r="HB13" s="190"/>
      <c r="HC13" s="190"/>
      <c r="HD13" s="190"/>
      <c r="HE13" s="190"/>
      <c r="HF13" s="190"/>
      <c r="HG13" s="190"/>
      <c r="HH13" s="190"/>
      <c r="HI13" s="190"/>
      <c r="HJ13" s="190"/>
      <c r="HK13" s="190"/>
      <c r="HL13" s="190"/>
      <c r="HM13" s="190"/>
      <c r="HN13" s="190"/>
      <c r="HO13" s="190"/>
      <c r="HP13" s="190"/>
      <c r="HQ13" s="190"/>
      <c r="HR13" s="190"/>
      <c r="HS13" s="190"/>
      <c r="HT13" s="190"/>
      <c r="HU13" s="190"/>
      <c r="HV13" s="190"/>
      <c r="HW13" s="190"/>
      <c r="HX13" s="190"/>
      <c r="HY13" s="190"/>
      <c r="HZ13" s="190"/>
      <c r="IA13" s="190"/>
      <c r="IB13" s="190"/>
      <c r="IC13" s="190"/>
      <c r="ID13" s="190"/>
      <c r="IE13" s="190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  <c r="IU13" s="190"/>
      <c r="IV13" s="190"/>
      <c r="IW13" s="190"/>
      <c r="IX13" s="190"/>
      <c r="IY13" s="190"/>
      <c r="IZ13" s="190"/>
      <c r="JA13" s="190"/>
      <c r="JB13" s="190"/>
      <c r="JC13" s="190"/>
      <c r="JD13" s="190"/>
      <c r="JE13" s="190"/>
      <c r="JF13" s="190"/>
      <c r="JG13" s="190"/>
      <c r="JH13" s="190"/>
      <c r="JI13" s="190"/>
      <c r="JJ13" s="190"/>
      <c r="JK13" s="190"/>
      <c r="JL13" s="190"/>
      <c r="JM13" s="190"/>
      <c r="JN13" s="190"/>
      <c r="JO13" s="190"/>
      <c r="JP13" s="190"/>
      <c r="JQ13" s="190"/>
      <c r="JR13" s="190"/>
      <c r="JS13" s="190"/>
      <c r="JT13" s="190"/>
      <c r="JU13" s="190"/>
      <c r="JV13" s="190"/>
      <c r="JW13" s="190"/>
      <c r="JX13" s="190"/>
      <c r="JY13" s="190"/>
      <c r="JZ13" s="190"/>
      <c r="KA13" s="190"/>
      <c r="KB13" s="190"/>
      <c r="KC13" s="190"/>
      <c r="KD13" s="190"/>
      <c r="KE13" s="190"/>
      <c r="KF13" s="190"/>
      <c r="KG13" s="190"/>
      <c r="KH13" s="190"/>
      <c r="KI13" s="190"/>
      <c r="KJ13" s="190"/>
      <c r="KK13" s="190"/>
      <c r="KL13" s="190"/>
      <c r="KM13" s="190"/>
      <c r="KN13" s="190"/>
      <c r="KO13" s="190"/>
      <c r="KP13" s="190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  <c r="MI13" s="190"/>
      <c r="MJ13" s="190"/>
      <c r="MK13" s="190"/>
      <c r="ML13" s="190"/>
      <c r="MM13" s="190"/>
      <c r="MN13" s="190"/>
      <c r="MO13" s="190"/>
      <c r="MP13" s="190"/>
      <c r="MQ13" s="190"/>
      <c r="MR13" s="190"/>
      <c r="MS13" s="190"/>
      <c r="MT13" s="190"/>
      <c r="MU13" s="190"/>
      <c r="MV13" s="190"/>
      <c r="MW13" s="190"/>
      <c r="MX13" s="190"/>
      <c r="MY13" s="190"/>
      <c r="MZ13" s="190"/>
      <c r="NA13" s="190"/>
      <c r="NB13" s="190"/>
      <c r="NC13" s="190"/>
      <c r="ND13" s="190"/>
      <c r="NE13" s="190"/>
      <c r="NF13" s="190"/>
      <c r="NG13" s="190"/>
      <c r="NH13" s="190"/>
      <c r="NI13" s="190"/>
      <c r="NJ13" s="190"/>
      <c r="NK13" s="190"/>
      <c r="NL13" s="190"/>
      <c r="NM13" s="190"/>
      <c r="NN13" s="190"/>
      <c r="NO13" s="190"/>
      <c r="NP13" s="190"/>
      <c r="NQ13" s="190"/>
      <c r="NR13" s="190"/>
      <c r="NS13" s="190"/>
      <c r="NT13" s="190"/>
      <c r="NU13" s="190"/>
      <c r="NV13" s="190"/>
      <c r="NW13" s="190"/>
      <c r="NX13" s="190"/>
      <c r="NY13" s="190"/>
      <c r="NZ13" s="190"/>
      <c r="OA13" s="190"/>
      <c r="OB13" s="190"/>
      <c r="OC13" s="190"/>
      <c r="OD13" s="190"/>
      <c r="OE13" s="190"/>
      <c r="OF13" s="190"/>
      <c r="OG13" s="190"/>
      <c r="OH13" s="190"/>
      <c r="OI13" s="190"/>
      <c r="OJ13" s="190"/>
      <c r="OK13" s="190"/>
      <c r="OL13" s="190"/>
      <c r="OM13" s="190"/>
      <c r="ON13" s="190"/>
      <c r="OO13" s="190"/>
      <c r="OP13" s="190"/>
      <c r="OQ13" s="190"/>
      <c r="OR13" s="190"/>
      <c r="OS13" s="190"/>
      <c r="OT13" s="190"/>
      <c r="OU13" s="190"/>
      <c r="OV13" s="190"/>
      <c r="OW13" s="190"/>
      <c r="OX13" s="190"/>
      <c r="OY13" s="190"/>
      <c r="OZ13" s="190"/>
      <c r="PA13" s="190"/>
      <c r="PB13" s="190"/>
      <c r="PC13" s="190"/>
      <c r="PD13" s="190"/>
      <c r="PE13" s="190"/>
      <c r="PF13" s="190"/>
      <c r="PG13" s="190"/>
      <c r="PH13" s="190"/>
      <c r="PI13" s="190"/>
      <c r="PJ13" s="190"/>
      <c r="PK13" s="190"/>
      <c r="PL13" s="190"/>
      <c r="PM13" s="190"/>
      <c r="PN13" s="190"/>
      <c r="PO13" s="190"/>
      <c r="PP13" s="190"/>
      <c r="PQ13" s="190"/>
      <c r="PR13" s="190"/>
      <c r="PS13" s="190"/>
      <c r="PT13" s="190"/>
      <c r="PU13" s="190"/>
      <c r="PV13" s="190"/>
      <c r="PW13" s="190"/>
      <c r="PX13" s="190"/>
      <c r="PY13" s="190"/>
      <c r="PZ13" s="190"/>
      <c r="QA13" s="190"/>
      <c r="QB13" s="190"/>
      <c r="QC13" s="190"/>
      <c r="QD13" s="190"/>
      <c r="QE13" s="190"/>
      <c r="QF13" s="190"/>
      <c r="QG13" s="190"/>
      <c r="QH13" s="190"/>
      <c r="QI13" s="190"/>
      <c r="QJ13" s="190"/>
      <c r="QK13" s="190"/>
      <c r="QL13" s="190"/>
      <c r="QM13" s="190"/>
      <c r="QN13" s="190"/>
      <c r="QO13" s="190"/>
      <c r="QP13" s="190"/>
      <c r="QQ13" s="190"/>
      <c r="QR13" s="190"/>
      <c r="QS13" s="190"/>
      <c r="QT13" s="190"/>
      <c r="QU13" s="190"/>
      <c r="QV13" s="190"/>
      <c r="QW13" s="190"/>
      <c r="QX13" s="190"/>
      <c r="QY13" s="190"/>
      <c r="QZ13" s="190"/>
      <c r="RA13" s="190"/>
      <c r="RB13" s="190"/>
      <c r="RC13" s="190"/>
      <c r="RD13" s="190"/>
      <c r="RE13" s="190"/>
      <c r="RF13" s="190"/>
      <c r="RG13" s="190"/>
      <c r="RH13" s="190"/>
      <c r="RI13" s="190"/>
      <c r="RJ13" s="190"/>
      <c r="RK13" s="190"/>
      <c r="RL13" s="190"/>
      <c r="RM13" s="190"/>
      <c r="RN13" s="190"/>
      <c r="RO13" s="190"/>
      <c r="RP13" s="190"/>
      <c r="RQ13" s="190"/>
      <c r="RR13" s="190"/>
      <c r="RS13" s="190"/>
      <c r="RT13" s="190"/>
      <c r="RU13" s="190"/>
      <c r="RV13" s="190"/>
      <c r="RW13" s="190"/>
      <c r="RX13" s="190"/>
      <c r="RY13" s="190"/>
      <c r="RZ13" s="190"/>
      <c r="SA13" s="190"/>
      <c r="SB13" s="190"/>
      <c r="SC13" s="190"/>
      <c r="SD13" s="190"/>
      <c r="SE13" s="190"/>
      <c r="SF13" s="190"/>
      <c r="SG13" s="190"/>
      <c r="SH13" s="190"/>
      <c r="SI13" s="190"/>
      <c r="SJ13" s="190"/>
      <c r="SK13" s="190"/>
      <c r="SL13" s="190"/>
      <c r="SM13" s="190"/>
      <c r="SN13" s="190"/>
      <c r="SO13" s="190"/>
      <c r="SP13" s="190"/>
      <c r="SQ13" s="190"/>
      <c r="SR13" s="190"/>
      <c r="SS13" s="190"/>
      <c r="ST13" s="190"/>
      <c r="SU13" s="190"/>
      <c r="SV13" s="190"/>
      <c r="SW13" s="190"/>
      <c r="SX13" s="190"/>
      <c r="SY13" s="190"/>
      <c r="SZ13" s="190"/>
      <c r="TA13" s="190"/>
      <c r="TB13" s="190"/>
      <c r="TC13" s="190"/>
      <c r="TD13" s="190"/>
      <c r="TE13" s="190"/>
      <c r="TF13" s="190"/>
      <c r="TG13" s="190"/>
      <c r="TH13" s="190"/>
      <c r="TI13" s="190"/>
      <c r="TJ13" s="190"/>
      <c r="TK13" s="190"/>
      <c r="TL13" s="190"/>
      <c r="TM13" s="190"/>
      <c r="TN13" s="190"/>
      <c r="TO13" s="190"/>
      <c r="TP13" s="190"/>
      <c r="TQ13" s="190"/>
      <c r="TR13" s="190"/>
      <c r="TS13" s="190"/>
      <c r="TT13" s="190"/>
      <c r="TU13" s="190"/>
      <c r="TV13" s="190"/>
      <c r="TW13" s="190"/>
      <c r="TX13" s="190"/>
      <c r="TY13" s="190"/>
      <c r="TZ13" s="190"/>
      <c r="UA13" s="190"/>
      <c r="UB13" s="190"/>
      <c r="UC13" s="190"/>
      <c r="UD13" s="190"/>
      <c r="UE13" s="190"/>
      <c r="UF13" s="190"/>
      <c r="UG13" s="190"/>
      <c r="UH13" s="190"/>
      <c r="UI13" s="190"/>
      <c r="UJ13" s="190"/>
      <c r="UK13" s="190"/>
      <c r="UL13" s="190"/>
      <c r="UM13" s="190"/>
      <c r="UN13" s="190"/>
      <c r="UO13" s="190"/>
      <c r="UP13" s="190"/>
      <c r="UQ13" s="190"/>
      <c r="UR13" s="190"/>
      <c r="US13" s="190"/>
      <c r="UT13" s="190"/>
      <c r="UU13" s="190"/>
      <c r="UV13" s="190"/>
      <c r="UW13" s="190"/>
      <c r="UX13" s="190"/>
      <c r="UY13" s="190"/>
      <c r="UZ13" s="190"/>
      <c r="VA13" s="190"/>
      <c r="VB13" s="190"/>
      <c r="VC13" s="190"/>
      <c r="VD13" s="190"/>
      <c r="VE13" s="190"/>
      <c r="VF13" s="190"/>
      <c r="VG13" s="190"/>
      <c r="VH13" s="190"/>
      <c r="VI13" s="190"/>
      <c r="VJ13" s="190"/>
      <c r="VK13" s="190"/>
      <c r="VL13" s="190"/>
      <c r="VM13" s="190"/>
      <c r="VN13" s="190"/>
      <c r="VO13" s="190"/>
      <c r="VP13" s="190"/>
      <c r="VQ13" s="190"/>
      <c r="VR13" s="190"/>
      <c r="VS13" s="190"/>
      <c r="VT13" s="190"/>
      <c r="VU13" s="190"/>
      <c r="VV13" s="190"/>
      <c r="VW13" s="190"/>
      <c r="VX13" s="190"/>
      <c r="VY13" s="190"/>
      <c r="VZ13" s="190"/>
      <c r="WA13" s="190"/>
      <c r="WB13" s="190"/>
      <c r="WC13" s="190"/>
      <c r="WD13" s="190"/>
      <c r="WE13" s="190"/>
      <c r="WF13" s="190"/>
      <c r="WG13" s="190"/>
      <c r="WH13" s="190"/>
      <c r="WI13" s="190"/>
      <c r="WJ13" s="190"/>
      <c r="WK13" s="190"/>
      <c r="WL13" s="190"/>
      <c r="WM13" s="190"/>
      <c r="WN13" s="190"/>
      <c r="WO13" s="190"/>
      <c r="WP13" s="190"/>
      <c r="WQ13" s="190"/>
      <c r="WR13" s="190"/>
      <c r="WS13" s="190"/>
      <c r="WT13" s="190"/>
      <c r="WU13" s="190"/>
      <c r="WV13" s="190"/>
      <c r="WW13" s="190"/>
      <c r="WX13" s="190"/>
      <c r="WY13" s="190"/>
      <c r="WZ13" s="190"/>
      <c r="XA13" s="190"/>
      <c r="XB13" s="190"/>
      <c r="XC13" s="190"/>
      <c r="XD13" s="190"/>
      <c r="XE13" s="190"/>
      <c r="XF13" s="190"/>
      <c r="XG13" s="190"/>
      <c r="XH13" s="190"/>
      <c r="XI13" s="190"/>
      <c r="XJ13" s="190"/>
      <c r="XK13" s="190"/>
      <c r="XL13" s="190"/>
      <c r="XM13" s="190"/>
      <c r="XN13" s="190"/>
      <c r="XO13" s="190"/>
      <c r="XP13" s="190"/>
      <c r="XQ13" s="190"/>
      <c r="XR13" s="190"/>
      <c r="XS13" s="190"/>
      <c r="XT13" s="190"/>
      <c r="XU13" s="190"/>
      <c r="XV13" s="190"/>
      <c r="XW13" s="190"/>
      <c r="XX13" s="190"/>
      <c r="XY13" s="190"/>
      <c r="XZ13" s="190"/>
      <c r="YA13" s="190"/>
      <c r="YB13" s="190"/>
      <c r="YC13" s="190"/>
      <c r="YD13" s="190"/>
      <c r="YE13" s="190"/>
      <c r="YF13" s="190"/>
      <c r="YG13" s="190"/>
      <c r="YH13" s="190"/>
      <c r="YI13" s="190"/>
      <c r="YJ13" s="190"/>
      <c r="YK13" s="190"/>
      <c r="YL13" s="190"/>
      <c r="YM13" s="190"/>
      <c r="YN13" s="190"/>
      <c r="YO13" s="190"/>
      <c r="YP13" s="190"/>
      <c r="YQ13" s="190"/>
      <c r="YR13" s="190"/>
      <c r="YS13" s="190"/>
      <c r="YT13" s="190"/>
      <c r="YU13" s="190"/>
      <c r="YV13" s="190"/>
      <c r="YW13" s="190"/>
      <c r="YX13" s="190"/>
      <c r="YY13" s="190"/>
      <c r="YZ13" s="190"/>
      <c r="ZA13" s="190"/>
      <c r="ZB13" s="190"/>
      <c r="ZC13" s="190"/>
      <c r="ZD13" s="190"/>
      <c r="ZE13" s="190"/>
      <c r="ZF13" s="190"/>
      <c r="ZG13" s="190"/>
      <c r="ZH13" s="190"/>
      <c r="ZI13" s="190"/>
      <c r="ZJ13" s="190"/>
      <c r="ZK13" s="190"/>
      <c r="ZL13" s="190"/>
      <c r="ZM13" s="190"/>
      <c r="ZN13" s="190"/>
      <c r="ZO13" s="190"/>
      <c r="ZP13" s="190"/>
      <c r="ZQ13" s="190"/>
      <c r="ZR13" s="190"/>
      <c r="ZS13" s="190"/>
      <c r="ZT13" s="190"/>
      <c r="ZU13" s="190"/>
      <c r="ZV13" s="190"/>
      <c r="ZW13" s="190"/>
      <c r="ZX13" s="190"/>
      <c r="ZY13" s="190"/>
      <c r="ZZ13" s="190"/>
      <c r="AAA13" s="190"/>
      <c r="AAB13" s="190"/>
      <c r="AAC13" s="190"/>
      <c r="AAD13" s="190"/>
      <c r="AAE13" s="190"/>
      <c r="AAF13" s="190"/>
      <c r="AAG13" s="190"/>
      <c r="AAH13" s="190"/>
      <c r="AAI13" s="190"/>
      <c r="AAJ13" s="190"/>
      <c r="AAK13" s="190"/>
      <c r="AAL13" s="190"/>
      <c r="AAM13" s="190"/>
      <c r="AAN13" s="190"/>
      <c r="AAO13" s="190"/>
      <c r="AAP13" s="190"/>
      <c r="AAQ13" s="190"/>
      <c r="AAR13" s="190"/>
      <c r="AAS13" s="190"/>
      <c r="AAT13" s="190"/>
      <c r="AAU13" s="190"/>
      <c r="AAV13" s="190"/>
      <c r="AAW13" s="190"/>
      <c r="AAX13" s="190"/>
      <c r="AAY13" s="190"/>
      <c r="AAZ13" s="190"/>
      <c r="ABA13" s="190"/>
      <c r="ABB13" s="190"/>
      <c r="ABC13" s="190"/>
      <c r="ABD13" s="190"/>
      <c r="ABE13" s="190"/>
      <c r="ABF13" s="190"/>
      <c r="ABG13" s="190"/>
      <c r="ABH13" s="190"/>
      <c r="ABI13" s="190"/>
      <c r="ABJ13" s="190"/>
      <c r="ABK13" s="190"/>
      <c r="ABL13" s="190"/>
      <c r="ABM13" s="190"/>
      <c r="ABN13" s="190"/>
      <c r="ABO13" s="190"/>
      <c r="ABP13" s="190"/>
      <c r="ABQ13" s="190"/>
      <c r="ABR13" s="190"/>
      <c r="ABS13" s="190"/>
      <c r="ABT13" s="190"/>
      <c r="ABU13" s="190"/>
      <c r="ABV13" s="190"/>
      <c r="ABW13" s="190"/>
      <c r="ABX13" s="190"/>
      <c r="ABY13" s="190"/>
      <c r="ABZ13" s="190"/>
      <c r="ACA13" s="190"/>
      <c r="ACB13" s="190"/>
      <c r="ACC13" s="190"/>
      <c r="ACD13" s="190"/>
      <c r="ACE13" s="190"/>
      <c r="ACF13" s="190"/>
      <c r="ACG13" s="190"/>
      <c r="ACH13" s="190"/>
      <c r="ACI13" s="190"/>
      <c r="ACJ13" s="190"/>
      <c r="ACK13" s="190"/>
      <c r="ACL13" s="190"/>
      <c r="ACM13" s="190"/>
      <c r="ACN13" s="190"/>
      <c r="ACO13" s="190"/>
      <c r="ACP13" s="190"/>
      <c r="ACQ13" s="190"/>
      <c r="ACR13" s="190"/>
      <c r="ACS13" s="190"/>
      <c r="ACT13" s="190"/>
      <c r="ACU13" s="190"/>
      <c r="ACV13" s="190"/>
      <c r="ACW13" s="190"/>
      <c r="ACX13" s="190"/>
      <c r="ACY13" s="190"/>
      <c r="ACZ13" s="190"/>
      <c r="ADA13" s="190"/>
      <c r="ADB13" s="190"/>
      <c r="ADC13" s="190"/>
      <c r="ADD13" s="190"/>
      <c r="ADE13" s="190"/>
      <c r="ADF13" s="190"/>
      <c r="ADG13" s="190"/>
      <c r="ADH13" s="190"/>
      <c r="ADI13" s="190"/>
    </row>
    <row r="14" spans="1:789" s="147" customFormat="1" ht="39" customHeight="1">
      <c r="A14" s="284" t="s">
        <v>408</v>
      </c>
      <c r="B14" s="280" t="s">
        <v>137</v>
      </c>
      <c r="C14" s="281" t="s">
        <v>117</v>
      </c>
      <c r="D14" s="23" t="s">
        <v>266</v>
      </c>
      <c r="E14" s="282" t="s">
        <v>114</v>
      </c>
      <c r="F14" s="283" t="s">
        <v>114</v>
      </c>
      <c r="G14" s="134">
        <v>2</v>
      </c>
      <c r="H14" s="34">
        <v>15</v>
      </c>
      <c r="I14" s="288">
        <v>35</v>
      </c>
      <c r="J14" s="297"/>
      <c r="K14" s="289"/>
      <c r="L14" s="289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  <c r="ER14" s="190"/>
      <c r="ES14" s="190"/>
      <c r="ET14" s="190"/>
      <c r="EU14" s="190"/>
      <c r="EV14" s="190"/>
      <c r="EW14" s="190"/>
      <c r="EX14" s="190"/>
      <c r="EY14" s="190"/>
      <c r="EZ14" s="190"/>
      <c r="FA14" s="190"/>
      <c r="FB14" s="190"/>
      <c r="FC14" s="190"/>
      <c r="FD14" s="190"/>
      <c r="FE14" s="190"/>
      <c r="FF14" s="190"/>
      <c r="FG14" s="190"/>
      <c r="FH14" s="190"/>
      <c r="FI14" s="190"/>
      <c r="FJ14" s="190"/>
      <c r="FK14" s="190"/>
      <c r="FL14" s="190"/>
      <c r="FM14" s="190"/>
      <c r="FN14" s="190"/>
      <c r="FO14" s="190"/>
      <c r="FP14" s="190"/>
      <c r="FQ14" s="190"/>
      <c r="FR14" s="190"/>
      <c r="FS14" s="190"/>
      <c r="FT14" s="190"/>
      <c r="FU14" s="190"/>
      <c r="FV14" s="190"/>
      <c r="FW14" s="190"/>
      <c r="FX14" s="190"/>
      <c r="FY14" s="190"/>
      <c r="FZ14" s="190"/>
      <c r="GA14" s="190"/>
      <c r="GB14" s="190"/>
      <c r="GC14" s="190"/>
      <c r="GD14" s="190"/>
      <c r="GE14" s="190"/>
      <c r="GF14" s="190"/>
      <c r="GG14" s="190"/>
      <c r="GH14" s="190"/>
      <c r="GI14" s="190"/>
      <c r="GJ14" s="190"/>
      <c r="GK14" s="190"/>
      <c r="GL14" s="190"/>
      <c r="GM14" s="190"/>
      <c r="GN14" s="190"/>
      <c r="GO14" s="190"/>
      <c r="GP14" s="190"/>
      <c r="GQ14" s="190"/>
      <c r="GR14" s="190"/>
      <c r="GS14" s="190"/>
      <c r="GT14" s="190"/>
      <c r="GU14" s="190"/>
      <c r="GV14" s="190"/>
      <c r="GW14" s="190"/>
      <c r="GX14" s="190"/>
      <c r="GY14" s="190"/>
      <c r="GZ14" s="190"/>
      <c r="HA14" s="190"/>
      <c r="HB14" s="190"/>
      <c r="HC14" s="190"/>
      <c r="HD14" s="190"/>
      <c r="HE14" s="190"/>
      <c r="HF14" s="190"/>
      <c r="HG14" s="190"/>
      <c r="HH14" s="190"/>
      <c r="HI14" s="190"/>
      <c r="HJ14" s="190"/>
      <c r="HK14" s="190"/>
      <c r="HL14" s="190"/>
      <c r="HM14" s="190"/>
      <c r="HN14" s="190"/>
      <c r="HO14" s="190"/>
      <c r="HP14" s="190"/>
      <c r="HQ14" s="190"/>
      <c r="HR14" s="190"/>
      <c r="HS14" s="190"/>
      <c r="HT14" s="190"/>
      <c r="HU14" s="190"/>
      <c r="HV14" s="190"/>
      <c r="HW14" s="190"/>
      <c r="HX14" s="190"/>
      <c r="HY14" s="190"/>
      <c r="HZ14" s="190"/>
      <c r="IA14" s="190"/>
      <c r="IB14" s="190"/>
      <c r="IC14" s="190"/>
      <c r="ID14" s="190"/>
      <c r="IE14" s="190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  <c r="IU14" s="190"/>
      <c r="IV14" s="190"/>
      <c r="IW14" s="190"/>
      <c r="IX14" s="190"/>
      <c r="IY14" s="190"/>
      <c r="IZ14" s="190"/>
      <c r="JA14" s="190"/>
      <c r="JB14" s="190"/>
      <c r="JC14" s="190"/>
      <c r="JD14" s="190"/>
      <c r="JE14" s="190"/>
      <c r="JF14" s="190"/>
      <c r="JG14" s="190"/>
      <c r="JH14" s="190"/>
      <c r="JI14" s="190"/>
      <c r="JJ14" s="190"/>
      <c r="JK14" s="190"/>
      <c r="JL14" s="190"/>
      <c r="JM14" s="190"/>
      <c r="JN14" s="190"/>
      <c r="JO14" s="190"/>
      <c r="JP14" s="190"/>
      <c r="JQ14" s="190"/>
      <c r="JR14" s="190"/>
      <c r="JS14" s="190"/>
      <c r="JT14" s="190"/>
      <c r="JU14" s="190"/>
      <c r="JV14" s="190"/>
      <c r="JW14" s="190"/>
      <c r="JX14" s="190"/>
      <c r="JY14" s="190"/>
      <c r="JZ14" s="190"/>
      <c r="KA14" s="190"/>
      <c r="KB14" s="190"/>
      <c r="KC14" s="190"/>
      <c r="KD14" s="190"/>
      <c r="KE14" s="190"/>
      <c r="KF14" s="190"/>
      <c r="KG14" s="190"/>
      <c r="KH14" s="190"/>
      <c r="KI14" s="190"/>
      <c r="KJ14" s="190"/>
      <c r="KK14" s="190"/>
      <c r="KL14" s="190"/>
      <c r="KM14" s="190"/>
      <c r="KN14" s="190"/>
      <c r="KO14" s="190"/>
      <c r="KP14" s="190"/>
      <c r="KQ14" s="190"/>
      <c r="KR14" s="190"/>
      <c r="KS14" s="190"/>
      <c r="KT14" s="190"/>
      <c r="KU14" s="190"/>
      <c r="KV14" s="190"/>
      <c r="KW14" s="190"/>
      <c r="KX14" s="190"/>
      <c r="KY14" s="190"/>
      <c r="KZ14" s="190"/>
      <c r="LA14" s="190"/>
      <c r="LB14" s="190"/>
      <c r="LC14" s="190"/>
      <c r="LD14" s="190"/>
      <c r="LE14" s="190"/>
      <c r="LF14" s="190"/>
      <c r="LG14" s="190"/>
      <c r="LH14" s="190"/>
      <c r="LI14" s="190"/>
      <c r="LJ14" s="190"/>
      <c r="LK14" s="190"/>
      <c r="LL14" s="190"/>
      <c r="LM14" s="190"/>
      <c r="LN14" s="190"/>
      <c r="LO14" s="190"/>
      <c r="LP14" s="190"/>
      <c r="LQ14" s="190"/>
      <c r="LR14" s="190"/>
      <c r="LS14" s="190"/>
      <c r="LT14" s="190"/>
      <c r="LU14" s="190"/>
      <c r="LV14" s="190"/>
      <c r="LW14" s="190"/>
      <c r="LX14" s="190"/>
      <c r="LY14" s="190"/>
      <c r="LZ14" s="190"/>
      <c r="MA14" s="190"/>
      <c r="MB14" s="190"/>
      <c r="MC14" s="190"/>
      <c r="MD14" s="190"/>
      <c r="ME14" s="190"/>
      <c r="MF14" s="190"/>
      <c r="MG14" s="190"/>
      <c r="MH14" s="190"/>
      <c r="MI14" s="190"/>
      <c r="MJ14" s="190"/>
      <c r="MK14" s="190"/>
      <c r="ML14" s="190"/>
      <c r="MM14" s="190"/>
      <c r="MN14" s="190"/>
      <c r="MO14" s="190"/>
      <c r="MP14" s="190"/>
      <c r="MQ14" s="190"/>
      <c r="MR14" s="190"/>
      <c r="MS14" s="190"/>
      <c r="MT14" s="190"/>
      <c r="MU14" s="190"/>
      <c r="MV14" s="190"/>
      <c r="MW14" s="190"/>
      <c r="MX14" s="190"/>
      <c r="MY14" s="190"/>
      <c r="MZ14" s="190"/>
      <c r="NA14" s="190"/>
      <c r="NB14" s="190"/>
      <c r="NC14" s="190"/>
      <c r="ND14" s="190"/>
      <c r="NE14" s="190"/>
      <c r="NF14" s="190"/>
      <c r="NG14" s="190"/>
      <c r="NH14" s="190"/>
      <c r="NI14" s="190"/>
      <c r="NJ14" s="190"/>
      <c r="NK14" s="190"/>
      <c r="NL14" s="190"/>
      <c r="NM14" s="190"/>
      <c r="NN14" s="190"/>
      <c r="NO14" s="190"/>
      <c r="NP14" s="190"/>
      <c r="NQ14" s="190"/>
      <c r="NR14" s="190"/>
      <c r="NS14" s="190"/>
      <c r="NT14" s="190"/>
      <c r="NU14" s="190"/>
      <c r="NV14" s="190"/>
      <c r="NW14" s="190"/>
      <c r="NX14" s="190"/>
      <c r="NY14" s="190"/>
      <c r="NZ14" s="190"/>
      <c r="OA14" s="190"/>
      <c r="OB14" s="190"/>
      <c r="OC14" s="190"/>
      <c r="OD14" s="190"/>
      <c r="OE14" s="190"/>
      <c r="OF14" s="190"/>
      <c r="OG14" s="190"/>
      <c r="OH14" s="190"/>
      <c r="OI14" s="190"/>
      <c r="OJ14" s="190"/>
      <c r="OK14" s="190"/>
      <c r="OL14" s="190"/>
      <c r="OM14" s="190"/>
      <c r="ON14" s="190"/>
      <c r="OO14" s="190"/>
      <c r="OP14" s="190"/>
      <c r="OQ14" s="190"/>
      <c r="OR14" s="190"/>
      <c r="OS14" s="190"/>
      <c r="OT14" s="190"/>
      <c r="OU14" s="190"/>
      <c r="OV14" s="190"/>
      <c r="OW14" s="190"/>
      <c r="OX14" s="190"/>
      <c r="OY14" s="190"/>
      <c r="OZ14" s="190"/>
      <c r="PA14" s="190"/>
      <c r="PB14" s="190"/>
      <c r="PC14" s="190"/>
      <c r="PD14" s="190"/>
      <c r="PE14" s="190"/>
      <c r="PF14" s="190"/>
      <c r="PG14" s="190"/>
      <c r="PH14" s="190"/>
      <c r="PI14" s="190"/>
      <c r="PJ14" s="190"/>
      <c r="PK14" s="190"/>
      <c r="PL14" s="190"/>
      <c r="PM14" s="190"/>
      <c r="PN14" s="190"/>
      <c r="PO14" s="190"/>
      <c r="PP14" s="190"/>
      <c r="PQ14" s="190"/>
      <c r="PR14" s="190"/>
      <c r="PS14" s="190"/>
      <c r="PT14" s="190"/>
      <c r="PU14" s="190"/>
      <c r="PV14" s="190"/>
      <c r="PW14" s="190"/>
      <c r="PX14" s="190"/>
      <c r="PY14" s="190"/>
      <c r="PZ14" s="190"/>
      <c r="QA14" s="190"/>
      <c r="QB14" s="190"/>
      <c r="QC14" s="190"/>
      <c r="QD14" s="190"/>
      <c r="QE14" s="190"/>
      <c r="QF14" s="190"/>
      <c r="QG14" s="190"/>
      <c r="QH14" s="190"/>
      <c r="QI14" s="190"/>
      <c r="QJ14" s="190"/>
      <c r="QK14" s="190"/>
      <c r="QL14" s="190"/>
      <c r="QM14" s="190"/>
      <c r="QN14" s="190"/>
      <c r="QO14" s="190"/>
      <c r="QP14" s="190"/>
      <c r="QQ14" s="190"/>
      <c r="QR14" s="190"/>
      <c r="QS14" s="190"/>
      <c r="QT14" s="190"/>
      <c r="QU14" s="190"/>
      <c r="QV14" s="190"/>
      <c r="QW14" s="190"/>
      <c r="QX14" s="190"/>
      <c r="QY14" s="190"/>
      <c r="QZ14" s="190"/>
      <c r="RA14" s="190"/>
      <c r="RB14" s="190"/>
      <c r="RC14" s="190"/>
      <c r="RD14" s="190"/>
      <c r="RE14" s="190"/>
      <c r="RF14" s="190"/>
      <c r="RG14" s="190"/>
      <c r="RH14" s="190"/>
      <c r="RI14" s="190"/>
      <c r="RJ14" s="190"/>
      <c r="RK14" s="190"/>
      <c r="RL14" s="190"/>
      <c r="RM14" s="190"/>
      <c r="RN14" s="190"/>
      <c r="RO14" s="190"/>
      <c r="RP14" s="190"/>
      <c r="RQ14" s="190"/>
      <c r="RR14" s="190"/>
      <c r="RS14" s="190"/>
      <c r="RT14" s="190"/>
      <c r="RU14" s="190"/>
      <c r="RV14" s="190"/>
      <c r="RW14" s="190"/>
      <c r="RX14" s="190"/>
      <c r="RY14" s="190"/>
      <c r="RZ14" s="190"/>
      <c r="SA14" s="190"/>
      <c r="SB14" s="190"/>
      <c r="SC14" s="190"/>
      <c r="SD14" s="190"/>
      <c r="SE14" s="190"/>
      <c r="SF14" s="190"/>
      <c r="SG14" s="190"/>
      <c r="SH14" s="190"/>
      <c r="SI14" s="190"/>
      <c r="SJ14" s="190"/>
      <c r="SK14" s="190"/>
      <c r="SL14" s="190"/>
      <c r="SM14" s="190"/>
      <c r="SN14" s="190"/>
      <c r="SO14" s="190"/>
      <c r="SP14" s="190"/>
      <c r="SQ14" s="190"/>
      <c r="SR14" s="190"/>
      <c r="SS14" s="190"/>
      <c r="ST14" s="190"/>
      <c r="SU14" s="190"/>
      <c r="SV14" s="190"/>
      <c r="SW14" s="190"/>
      <c r="SX14" s="190"/>
      <c r="SY14" s="190"/>
      <c r="SZ14" s="190"/>
      <c r="TA14" s="190"/>
      <c r="TB14" s="190"/>
      <c r="TC14" s="190"/>
      <c r="TD14" s="190"/>
      <c r="TE14" s="190"/>
      <c r="TF14" s="190"/>
      <c r="TG14" s="190"/>
      <c r="TH14" s="190"/>
      <c r="TI14" s="190"/>
      <c r="TJ14" s="190"/>
      <c r="TK14" s="190"/>
      <c r="TL14" s="190"/>
      <c r="TM14" s="190"/>
      <c r="TN14" s="190"/>
      <c r="TO14" s="190"/>
      <c r="TP14" s="190"/>
      <c r="TQ14" s="190"/>
      <c r="TR14" s="190"/>
      <c r="TS14" s="190"/>
      <c r="TT14" s="190"/>
      <c r="TU14" s="190"/>
      <c r="TV14" s="190"/>
      <c r="TW14" s="190"/>
      <c r="TX14" s="190"/>
      <c r="TY14" s="190"/>
      <c r="TZ14" s="190"/>
      <c r="UA14" s="190"/>
      <c r="UB14" s="190"/>
      <c r="UC14" s="190"/>
      <c r="UD14" s="190"/>
      <c r="UE14" s="190"/>
      <c r="UF14" s="190"/>
      <c r="UG14" s="190"/>
      <c r="UH14" s="190"/>
      <c r="UI14" s="190"/>
      <c r="UJ14" s="190"/>
      <c r="UK14" s="190"/>
      <c r="UL14" s="190"/>
      <c r="UM14" s="190"/>
      <c r="UN14" s="190"/>
      <c r="UO14" s="190"/>
      <c r="UP14" s="190"/>
      <c r="UQ14" s="190"/>
      <c r="UR14" s="190"/>
      <c r="US14" s="190"/>
      <c r="UT14" s="190"/>
      <c r="UU14" s="190"/>
      <c r="UV14" s="190"/>
      <c r="UW14" s="190"/>
      <c r="UX14" s="190"/>
      <c r="UY14" s="190"/>
      <c r="UZ14" s="190"/>
      <c r="VA14" s="190"/>
      <c r="VB14" s="190"/>
      <c r="VC14" s="190"/>
      <c r="VD14" s="190"/>
      <c r="VE14" s="190"/>
      <c r="VF14" s="190"/>
      <c r="VG14" s="190"/>
      <c r="VH14" s="190"/>
      <c r="VI14" s="190"/>
      <c r="VJ14" s="190"/>
      <c r="VK14" s="190"/>
      <c r="VL14" s="190"/>
      <c r="VM14" s="190"/>
      <c r="VN14" s="190"/>
      <c r="VO14" s="190"/>
      <c r="VP14" s="190"/>
      <c r="VQ14" s="190"/>
      <c r="VR14" s="190"/>
      <c r="VS14" s="190"/>
      <c r="VT14" s="190"/>
      <c r="VU14" s="190"/>
      <c r="VV14" s="190"/>
      <c r="VW14" s="190"/>
      <c r="VX14" s="190"/>
      <c r="VY14" s="190"/>
      <c r="VZ14" s="190"/>
      <c r="WA14" s="190"/>
      <c r="WB14" s="190"/>
      <c r="WC14" s="190"/>
      <c r="WD14" s="190"/>
      <c r="WE14" s="190"/>
      <c r="WF14" s="190"/>
      <c r="WG14" s="190"/>
      <c r="WH14" s="190"/>
      <c r="WI14" s="190"/>
      <c r="WJ14" s="190"/>
      <c r="WK14" s="190"/>
      <c r="WL14" s="190"/>
      <c r="WM14" s="190"/>
      <c r="WN14" s="190"/>
      <c r="WO14" s="190"/>
      <c r="WP14" s="190"/>
      <c r="WQ14" s="190"/>
      <c r="WR14" s="190"/>
      <c r="WS14" s="190"/>
      <c r="WT14" s="190"/>
      <c r="WU14" s="190"/>
      <c r="WV14" s="190"/>
      <c r="WW14" s="190"/>
      <c r="WX14" s="190"/>
      <c r="WY14" s="190"/>
      <c r="WZ14" s="190"/>
      <c r="XA14" s="190"/>
      <c r="XB14" s="190"/>
      <c r="XC14" s="190"/>
      <c r="XD14" s="190"/>
      <c r="XE14" s="190"/>
      <c r="XF14" s="190"/>
      <c r="XG14" s="190"/>
      <c r="XH14" s="190"/>
      <c r="XI14" s="190"/>
      <c r="XJ14" s="190"/>
      <c r="XK14" s="190"/>
      <c r="XL14" s="190"/>
      <c r="XM14" s="190"/>
      <c r="XN14" s="190"/>
      <c r="XO14" s="190"/>
      <c r="XP14" s="190"/>
      <c r="XQ14" s="190"/>
      <c r="XR14" s="190"/>
      <c r="XS14" s="190"/>
      <c r="XT14" s="190"/>
      <c r="XU14" s="190"/>
      <c r="XV14" s="190"/>
      <c r="XW14" s="190"/>
      <c r="XX14" s="190"/>
      <c r="XY14" s="190"/>
      <c r="XZ14" s="190"/>
      <c r="YA14" s="190"/>
      <c r="YB14" s="190"/>
      <c r="YC14" s="190"/>
      <c r="YD14" s="190"/>
      <c r="YE14" s="190"/>
      <c r="YF14" s="190"/>
      <c r="YG14" s="190"/>
      <c r="YH14" s="190"/>
      <c r="YI14" s="190"/>
      <c r="YJ14" s="190"/>
      <c r="YK14" s="190"/>
      <c r="YL14" s="190"/>
      <c r="YM14" s="190"/>
      <c r="YN14" s="190"/>
      <c r="YO14" s="190"/>
      <c r="YP14" s="190"/>
      <c r="YQ14" s="190"/>
      <c r="YR14" s="190"/>
      <c r="YS14" s="190"/>
      <c r="YT14" s="190"/>
      <c r="YU14" s="190"/>
      <c r="YV14" s="190"/>
      <c r="YW14" s="190"/>
      <c r="YX14" s="190"/>
      <c r="YY14" s="190"/>
      <c r="YZ14" s="190"/>
      <c r="ZA14" s="190"/>
      <c r="ZB14" s="190"/>
      <c r="ZC14" s="190"/>
      <c r="ZD14" s="190"/>
      <c r="ZE14" s="190"/>
      <c r="ZF14" s="190"/>
      <c r="ZG14" s="190"/>
      <c r="ZH14" s="190"/>
      <c r="ZI14" s="190"/>
      <c r="ZJ14" s="190"/>
      <c r="ZK14" s="190"/>
      <c r="ZL14" s="190"/>
      <c r="ZM14" s="190"/>
      <c r="ZN14" s="190"/>
      <c r="ZO14" s="190"/>
      <c r="ZP14" s="190"/>
      <c r="ZQ14" s="190"/>
      <c r="ZR14" s="190"/>
      <c r="ZS14" s="190"/>
      <c r="ZT14" s="190"/>
      <c r="ZU14" s="190"/>
      <c r="ZV14" s="190"/>
      <c r="ZW14" s="190"/>
      <c r="ZX14" s="190"/>
      <c r="ZY14" s="190"/>
      <c r="ZZ14" s="190"/>
      <c r="AAA14" s="190"/>
      <c r="AAB14" s="190"/>
      <c r="AAC14" s="190"/>
      <c r="AAD14" s="190"/>
      <c r="AAE14" s="190"/>
      <c r="AAF14" s="190"/>
      <c r="AAG14" s="190"/>
      <c r="AAH14" s="190"/>
      <c r="AAI14" s="190"/>
      <c r="AAJ14" s="190"/>
      <c r="AAK14" s="190"/>
      <c r="AAL14" s="190"/>
      <c r="AAM14" s="190"/>
      <c r="AAN14" s="190"/>
      <c r="AAO14" s="190"/>
      <c r="AAP14" s="190"/>
      <c r="AAQ14" s="190"/>
      <c r="AAR14" s="190"/>
      <c r="AAS14" s="190"/>
      <c r="AAT14" s="190"/>
      <c r="AAU14" s="190"/>
      <c r="AAV14" s="190"/>
      <c r="AAW14" s="190"/>
      <c r="AAX14" s="190"/>
      <c r="AAY14" s="190"/>
      <c r="AAZ14" s="190"/>
      <c r="ABA14" s="190"/>
      <c r="ABB14" s="190"/>
      <c r="ABC14" s="190"/>
      <c r="ABD14" s="190"/>
      <c r="ABE14" s="190"/>
      <c r="ABF14" s="190"/>
      <c r="ABG14" s="190"/>
      <c r="ABH14" s="190"/>
      <c r="ABI14" s="190"/>
      <c r="ABJ14" s="190"/>
      <c r="ABK14" s="190"/>
      <c r="ABL14" s="190"/>
      <c r="ABM14" s="190"/>
      <c r="ABN14" s="190"/>
      <c r="ABO14" s="190"/>
      <c r="ABP14" s="190"/>
      <c r="ABQ14" s="190"/>
      <c r="ABR14" s="190"/>
      <c r="ABS14" s="190"/>
      <c r="ABT14" s="190"/>
      <c r="ABU14" s="190"/>
      <c r="ABV14" s="190"/>
      <c r="ABW14" s="190"/>
      <c r="ABX14" s="190"/>
      <c r="ABY14" s="190"/>
      <c r="ABZ14" s="190"/>
      <c r="ACA14" s="190"/>
      <c r="ACB14" s="190"/>
      <c r="ACC14" s="190"/>
      <c r="ACD14" s="190"/>
      <c r="ACE14" s="190"/>
      <c r="ACF14" s="190"/>
      <c r="ACG14" s="190"/>
      <c r="ACH14" s="190"/>
      <c r="ACI14" s="190"/>
      <c r="ACJ14" s="190"/>
      <c r="ACK14" s="190"/>
      <c r="ACL14" s="190"/>
      <c r="ACM14" s="190"/>
      <c r="ACN14" s="190"/>
      <c r="ACO14" s="190"/>
      <c r="ACP14" s="190"/>
      <c r="ACQ14" s="190"/>
      <c r="ACR14" s="190"/>
      <c r="ACS14" s="190"/>
      <c r="ACT14" s="190"/>
      <c r="ACU14" s="190"/>
      <c r="ACV14" s="190"/>
      <c r="ACW14" s="190"/>
      <c r="ACX14" s="190"/>
      <c r="ACY14" s="190"/>
      <c r="ACZ14" s="190"/>
      <c r="ADA14" s="190"/>
      <c r="ADB14" s="190"/>
      <c r="ADC14" s="190"/>
      <c r="ADD14" s="190"/>
      <c r="ADE14" s="190"/>
      <c r="ADF14" s="190"/>
      <c r="ADG14" s="190"/>
      <c r="ADH14" s="190"/>
      <c r="ADI14" s="190"/>
    </row>
    <row r="15" spans="1:789" s="147" customFormat="1" ht="39" customHeight="1">
      <c r="A15" s="284" t="s">
        <v>409</v>
      </c>
      <c r="B15" s="280" t="s">
        <v>138</v>
      </c>
      <c r="C15" s="280" t="s">
        <v>117</v>
      </c>
      <c r="D15" s="23" t="s">
        <v>266</v>
      </c>
      <c r="E15" s="282" t="s">
        <v>407</v>
      </c>
      <c r="F15" s="266" t="s">
        <v>408</v>
      </c>
      <c r="G15" s="298"/>
      <c r="H15" s="299"/>
      <c r="I15" s="300"/>
      <c r="J15" s="297">
        <v>2</v>
      </c>
      <c r="K15" s="289">
        <v>15</v>
      </c>
      <c r="L15" s="289">
        <v>35</v>
      </c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  <c r="ER15" s="190"/>
      <c r="ES15" s="190"/>
      <c r="ET15" s="190"/>
      <c r="EU15" s="190"/>
      <c r="EV15" s="190"/>
      <c r="EW15" s="190"/>
      <c r="EX15" s="190"/>
      <c r="EY15" s="190"/>
      <c r="EZ15" s="190"/>
      <c r="FA15" s="190"/>
      <c r="FB15" s="190"/>
      <c r="FC15" s="190"/>
      <c r="FD15" s="190"/>
      <c r="FE15" s="190"/>
      <c r="FF15" s="190"/>
      <c r="FG15" s="190"/>
      <c r="FH15" s="190"/>
      <c r="FI15" s="190"/>
      <c r="FJ15" s="190"/>
      <c r="FK15" s="190"/>
      <c r="FL15" s="190"/>
      <c r="FM15" s="190"/>
      <c r="FN15" s="190"/>
      <c r="FO15" s="190"/>
      <c r="FP15" s="190"/>
      <c r="FQ15" s="190"/>
      <c r="FR15" s="190"/>
      <c r="FS15" s="190"/>
      <c r="FT15" s="190"/>
      <c r="FU15" s="190"/>
      <c r="FV15" s="190"/>
      <c r="FW15" s="190"/>
      <c r="FX15" s="190"/>
      <c r="FY15" s="190"/>
      <c r="FZ15" s="190"/>
      <c r="GA15" s="190"/>
      <c r="GB15" s="190"/>
      <c r="GC15" s="190"/>
      <c r="GD15" s="190"/>
      <c r="GE15" s="190"/>
      <c r="GF15" s="190"/>
      <c r="GG15" s="190"/>
      <c r="GH15" s="190"/>
      <c r="GI15" s="190"/>
      <c r="GJ15" s="190"/>
      <c r="GK15" s="190"/>
      <c r="GL15" s="190"/>
      <c r="GM15" s="190"/>
      <c r="GN15" s="190"/>
      <c r="GO15" s="190"/>
      <c r="GP15" s="190"/>
      <c r="GQ15" s="190"/>
      <c r="GR15" s="190"/>
      <c r="GS15" s="190"/>
      <c r="GT15" s="190"/>
      <c r="GU15" s="190"/>
      <c r="GV15" s="190"/>
      <c r="GW15" s="190"/>
      <c r="GX15" s="190"/>
      <c r="GY15" s="190"/>
      <c r="GZ15" s="190"/>
      <c r="HA15" s="190"/>
      <c r="HB15" s="190"/>
      <c r="HC15" s="190"/>
      <c r="HD15" s="190"/>
      <c r="HE15" s="190"/>
      <c r="HF15" s="190"/>
      <c r="HG15" s="190"/>
      <c r="HH15" s="190"/>
      <c r="HI15" s="190"/>
      <c r="HJ15" s="190"/>
      <c r="HK15" s="190"/>
      <c r="HL15" s="190"/>
      <c r="HM15" s="190"/>
      <c r="HN15" s="190"/>
      <c r="HO15" s="190"/>
      <c r="HP15" s="190"/>
      <c r="HQ15" s="190"/>
      <c r="HR15" s="190"/>
      <c r="HS15" s="190"/>
      <c r="HT15" s="190"/>
      <c r="HU15" s="190"/>
      <c r="HV15" s="190"/>
      <c r="HW15" s="190"/>
      <c r="HX15" s="190"/>
      <c r="HY15" s="190"/>
      <c r="HZ15" s="190"/>
      <c r="IA15" s="190"/>
      <c r="IB15" s="190"/>
      <c r="IC15" s="190"/>
      <c r="ID15" s="190"/>
      <c r="IE15" s="190"/>
      <c r="IF15" s="190"/>
      <c r="IG15" s="190"/>
      <c r="IH15" s="190"/>
      <c r="II15" s="190"/>
      <c r="IJ15" s="190"/>
      <c r="IK15" s="190"/>
      <c r="IL15" s="190"/>
      <c r="IM15" s="190"/>
      <c r="IN15" s="190"/>
      <c r="IO15" s="190"/>
      <c r="IP15" s="190"/>
      <c r="IQ15" s="190"/>
      <c r="IR15" s="190"/>
      <c r="IS15" s="190"/>
      <c r="IT15" s="190"/>
      <c r="IU15" s="190"/>
      <c r="IV15" s="190"/>
      <c r="IW15" s="190"/>
      <c r="IX15" s="190"/>
      <c r="IY15" s="190"/>
      <c r="IZ15" s="190"/>
      <c r="JA15" s="190"/>
      <c r="JB15" s="190"/>
      <c r="JC15" s="190"/>
      <c r="JD15" s="190"/>
      <c r="JE15" s="190"/>
      <c r="JF15" s="190"/>
      <c r="JG15" s="190"/>
      <c r="JH15" s="190"/>
      <c r="JI15" s="190"/>
      <c r="JJ15" s="190"/>
      <c r="JK15" s="190"/>
      <c r="JL15" s="190"/>
      <c r="JM15" s="190"/>
      <c r="JN15" s="190"/>
      <c r="JO15" s="190"/>
      <c r="JP15" s="190"/>
      <c r="JQ15" s="190"/>
      <c r="JR15" s="190"/>
      <c r="JS15" s="190"/>
      <c r="JT15" s="190"/>
      <c r="JU15" s="190"/>
      <c r="JV15" s="190"/>
      <c r="JW15" s="190"/>
      <c r="JX15" s="190"/>
      <c r="JY15" s="190"/>
      <c r="JZ15" s="190"/>
      <c r="KA15" s="190"/>
      <c r="KB15" s="190"/>
      <c r="KC15" s="190"/>
      <c r="KD15" s="190"/>
      <c r="KE15" s="190"/>
      <c r="KF15" s="190"/>
      <c r="KG15" s="190"/>
      <c r="KH15" s="190"/>
      <c r="KI15" s="190"/>
      <c r="KJ15" s="190"/>
      <c r="KK15" s="190"/>
      <c r="KL15" s="190"/>
      <c r="KM15" s="190"/>
      <c r="KN15" s="190"/>
      <c r="KO15" s="190"/>
      <c r="KP15" s="190"/>
      <c r="KQ15" s="190"/>
      <c r="KR15" s="190"/>
      <c r="KS15" s="190"/>
      <c r="KT15" s="190"/>
      <c r="KU15" s="190"/>
      <c r="KV15" s="190"/>
      <c r="KW15" s="190"/>
      <c r="KX15" s="190"/>
      <c r="KY15" s="190"/>
      <c r="KZ15" s="190"/>
      <c r="LA15" s="190"/>
      <c r="LB15" s="190"/>
      <c r="LC15" s="190"/>
      <c r="LD15" s="190"/>
      <c r="LE15" s="190"/>
      <c r="LF15" s="190"/>
      <c r="LG15" s="190"/>
      <c r="LH15" s="190"/>
      <c r="LI15" s="190"/>
      <c r="LJ15" s="190"/>
      <c r="LK15" s="190"/>
      <c r="LL15" s="190"/>
      <c r="LM15" s="190"/>
      <c r="LN15" s="190"/>
      <c r="LO15" s="190"/>
      <c r="LP15" s="190"/>
      <c r="LQ15" s="190"/>
      <c r="LR15" s="190"/>
      <c r="LS15" s="190"/>
      <c r="LT15" s="190"/>
      <c r="LU15" s="190"/>
      <c r="LV15" s="190"/>
      <c r="LW15" s="190"/>
      <c r="LX15" s="190"/>
      <c r="LY15" s="190"/>
      <c r="LZ15" s="190"/>
      <c r="MA15" s="190"/>
      <c r="MB15" s="190"/>
      <c r="MC15" s="190"/>
      <c r="MD15" s="190"/>
      <c r="ME15" s="190"/>
      <c r="MF15" s="190"/>
      <c r="MG15" s="190"/>
      <c r="MH15" s="190"/>
      <c r="MI15" s="190"/>
      <c r="MJ15" s="190"/>
      <c r="MK15" s="190"/>
      <c r="ML15" s="190"/>
      <c r="MM15" s="190"/>
      <c r="MN15" s="190"/>
      <c r="MO15" s="190"/>
      <c r="MP15" s="190"/>
      <c r="MQ15" s="190"/>
      <c r="MR15" s="190"/>
      <c r="MS15" s="190"/>
      <c r="MT15" s="190"/>
      <c r="MU15" s="190"/>
      <c r="MV15" s="190"/>
      <c r="MW15" s="190"/>
      <c r="MX15" s="190"/>
      <c r="MY15" s="190"/>
      <c r="MZ15" s="190"/>
      <c r="NA15" s="190"/>
      <c r="NB15" s="190"/>
      <c r="NC15" s="190"/>
      <c r="ND15" s="190"/>
      <c r="NE15" s="190"/>
      <c r="NF15" s="190"/>
      <c r="NG15" s="190"/>
      <c r="NH15" s="190"/>
      <c r="NI15" s="190"/>
      <c r="NJ15" s="190"/>
      <c r="NK15" s="190"/>
      <c r="NL15" s="190"/>
      <c r="NM15" s="190"/>
      <c r="NN15" s="190"/>
      <c r="NO15" s="190"/>
      <c r="NP15" s="190"/>
      <c r="NQ15" s="190"/>
      <c r="NR15" s="190"/>
      <c r="NS15" s="190"/>
      <c r="NT15" s="190"/>
      <c r="NU15" s="190"/>
      <c r="NV15" s="190"/>
      <c r="NW15" s="190"/>
      <c r="NX15" s="190"/>
      <c r="NY15" s="190"/>
      <c r="NZ15" s="190"/>
      <c r="OA15" s="190"/>
      <c r="OB15" s="190"/>
      <c r="OC15" s="190"/>
      <c r="OD15" s="190"/>
      <c r="OE15" s="190"/>
      <c r="OF15" s="190"/>
      <c r="OG15" s="190"/>
      <c r="OH15" s="190"/>
      <c r="OI15" s="190"/>
      <c r="OJ15" s="190"/>
      <c r="OK15" s="190"/>
      <c r="OL15" s="190"/>
      <c r="OM15" s="190"/>
      <c r="ON15" s="190"/>
      <c r="OO15" s="190"/>
      <c r="OP15" s="190"/>
      <c r="OQ15" s="190"/>
      <c r="OR15" s="190"/>
      <c r="OS15" s="190"/>
      <c r="OT15" s="190"/>
      <c r="OU15" s="190"/>
      <c r="OV15" s="190"/>
      <c r="OW15" s="190"/>
      <c r="OX15" s="190"/>
      <c r="OY15" s="190"/>
      <c r="OZ15" s="190"/>
      <c r="PA15" s="190"/>
      <c r="PB15" s="190"/>
      <c r="PC15" s="190"/>
      <c r="PD15" s="190"/>
      <c r="PE15" s="190"/>
      <c r="PF15" s="190"/>
      <c r="PG15" s="190"/>
      <c r="PH15" s="190"/>
      <c r="PI15" s="190"/>
      <c r="PJ15" s="190"/>
      <c r="PK15" s="190"/>
      <c r="PL15" s="190"/>
      <c r="PM15" s="190"/>
      <c r="PN15" s="190"/>
      <c r="PO15" s="190"/>
      <c r="PP15" s="190"/>
      <c r="PQ15" s="190"/>
      <c r="PR15" s="190"/>
      <c r="PS15" s="190"/>
      <c r="PT15" s="190"/>
      <c r="PU15" s="190"/>
      <c r="PV15" s="190"/>
      <c r="PW15" s="190"/>
      <c r="PX15" s="190"/>
      <c r="PY15" s="190"/>
      <c r="PZ15" s="190"/>
      <c r="QA15" s="190"/>
      <c r="QB15" s="190"/>
      <c r="QC15" s="190"/>
      <c r="QD15" s="190"/>
      <c r="QE15" s="190"/>
      <c r="QF15" s="190"/>
      <c r="QG15" s="190"/>
      <c r="QH15" s="190"/>
      <c r="QI15" s="190"/>
      <c r="QJ15" s="190"/>
      <c r="QK15" s="190"/>
      <c r="QL15" s="190"/>
      <c r="QM15" s="190"/>
      <c r="QN15" s="190"/>
      <c r="QO15" s="190"/>
      <c r="QP15" s="190"/>
      <c r="QQ15" s="190"/>
      <c r="QR15" s="190"/>
      <c r="QS15" s="190"/>
      <c r="QT15" s="190"/>
      <c r="QU15" s="190"/>
      <c r="QV15" s="190"/>
      <c r="QW15" s="190"/>
      <c r="QX15" s="190"/>
      <c r="QY15" s="190"/>
      <c r="QZ15" s="190"/>
      <c r="RA15" s="190"/>
      <c r="RB15" s="190"/>
      <c r="RC15" s="190"/>
      <c r="RD15" s="190"/>
      <c r="RE15" s="190"/>
      <c r="RF15" s="190"/>
      <c r="RG15" s="190"/>
      <c r="RH15" s="190"/>
      <c r="RI15" s="190"/>
      <c r="RJ15" s="190"/>
      <c r="RK15" s="190"/>
      <c r="RL15" s="190"/>
      <c r="RM15" s="190"/>
      <c r="RN15" s="190"/>
      <c r="RO15" s="190"/>
      <c r="RP15" s="190"/>
      <c r="RQ15" s="190"/>
      <c r="RR15" s="190"/>
      <c r="RS15" s="190"/>
      <c r="RT15" s="190"/>
      <c r="RU15" s="190"/>
      <c r="RV15" s="190"/>
      <c r="RW15" s="190"/>
      <c r="RX15" s="190"/>
      <c r="RY15" s="190"/>
      <c r="RZ15" s="190"/>
      <c r="SA15" s="190"/>
      <c r="SB15" s="190"/>
      <c r="SC15" s="190"/>
      <c r="SD15" s="190"/>
      <c r="SE15" s="190"/>
      <c r="SF15" s="190"/>
      <c r="SG15" s="190"/>
      <c r="SH15" s="190"/>
      <c r="SI15" s="190"/>
      <c r="SJ15" s="190"/>
      <c r="SK15" s="190"/>
      <c r="SL15" s="190"/>
      <c r="SM15" s="190"/>
      <c r="SN15" s="190"/>
      <c r="SO15" s="190"/>
      <c r="SP15" s="190"/>
      <c r="SQ15" s="190"/>
      <c r="SR15" s="190"/>
      <c r="SS15" s="190"/>
      <c r="ST15" s="190"/>
      <c r="SU15" s="190"/>
      <c r="SV15" s="190"/>
      <c r="SW15" s="190"/>
      <c r="SX15" s="190"/>
      <c r="SY15" s="190"/>
      <c r="SZ15" s="190"/>
      <c r="TA15" s="190"/>
      <c r="TB15" s="190"/>
      <c r="TC15" s="190"/>
      <c r="TD15" s="190"/>
      <c r="TE15" s="190"/>
      <c r="TF15" s="190"/>
      <c r="TG15" s="190"/>
      <c r="TH15" s="190"/>
      <c r="TI15" s="190"/>
      <c r="TJ15" s="190"/>
      <c r="TK15" s="190"/>
      <c r="TL15" s="190"/>
      <c r="TM15" s="190"/>
      <c r="TN15" s="190"/>
      <c r="TO15" s="190"/>
      <c r="TP15" s="190"/>
      <c r="TQ15" s="190"/>
      <c r="TR15" s="190"/>
      <c r="TS15" s="190"/>
      <c r="TT15" s="190"/>
      <c r="TU15" s="190"/>
      <c r="TV15" s="190"/>
      <c r="TW15" s="190"/>
      <c r="TX15" s="190"/>
      <c r="TY15" s="190"/>
      <c r="TZ15" s="190"/>
      <c r="UA15" s="190"/>
      <c r="UB15" s="190"/>
      <c r="UC15" s="190"/>
      <c r="UD15" s="190"/>
      <c r="UE15" s="190"/>
      <c r="UF15" s="190"/>
      <c r="UG15" s="190"/>
      <c r="UH15" s="190"/>
      <c r="UI15" s="190"/>
      <c r="UJ15" s="190"/>
      <c r="UK15" s="190"/>
      <c r="UL15" s="190"/>
      <c r="UM15" s="190"/>
      <c r="UN15" s="190"/>
      <c r="UO15" s="190"/>
      <c r="UP15" s="190"/>
      <c r="UQ15" s="190"/>
      <c r="UR15" s="190"/>
      <c r="US15" s="190"/>
      <c r="UT15" s="190"/>
      <c r="UU15" s="190"/>
      <c r="UV15" s="190"/>
      <c r="UW15" s="190"/>
      <c r="UX15" s="190"/>
      <c r="UY15" s="190"/>
      <c r="UZ15" s="190"/>
      <c r="VA15" s="190"/>
      <c r="VB15" s="190"/>
      <c r="VC15" s="190"/>
      <c r="VD15" s="190"/>
      <c r="VE15" s="190"/>
      <c r="VF15" s="190"/>
      <c r="VG15" s="190"/>
      <c r="VH15" s="190"/>
      <c r="VI15" s="190"/>
      <c r="VJ15" s="190"/>
      <c r="VK15" s="190"/>
      <c r="VL15" s="190"/>
      <c r="VM15" s="190"/>
      <c r="VN15" s="190"/>
      <c r="VO15" s="190"/>
      <c r="VP15" s="190"/>
      <c r="VQ15" s="190"/>
      <c r="VR15" s="190"/>
      <c r="VS15" s="190"/>
      <c r="VT15" s="190"/>
      <c r="VU15" s="190"/>
      <c r="VV15" s="190"/>
      <c r="VW15" s="190"/>
      <c r="VX15" s="190"/>
      <c r="VY15" s="190"/>
      <c r="VZ15" s="190"/>
      <c r="WA15" s="190"/>
      <c r="WB15" s="190"/>
      <c r="WC15" s="190"/>
      <c r="WD15" s="190"/>
      <c r="WE15" s="190"/>
      <c r="WF15" s="190"/>
      <c r="WG15" s="190"/>
      <c r="WH15" s="190"/>
      <c r="WI15" s="190"/>
      <c r="WJ15" s="190"/>
      <c r="WK15" s="190"/>
      <c r="WL15" s="190"/>
      <c r="WM15" s="190"/>
      <c r="WN15" s="190"/>
      <c r="WO15" s="190"/>
      <c r="WP15" s="190"/>
      <c r="WQ15" s="190"/>
      <c r="WR15" s="190"/>
      <c r="WS15" s="190"/>
      <c r="WT15" s="190"/>
      <c r="WU15" s="190"/>
      <c r="WV15" s="190"/>
      <c r="WW15" s="190"/>
      <c r="WX15" s="190"/>
      <c r="WY15" s="190"/>
      <c r="WZ15" s="190"/>
      <c r="XA15" s="190"/>
      <c r="XB15" s="190"/>
      <c r="XC15" s="190"/>
      <c r="XD15" s="190"/>
      <c r="XE15" s="190"/>
      <c r="XF15" s="190"/>
      <c r="XG15" s="190"/>
      <c r="XH15" s="190"/>
      <c r="XI15" s="190"/>
      <c r="XJ15" s="190"/>
      <c r="XK15" s="190"/>
      <c r="XL15" s="190"/>
      <c r="XM15" s="190"/>
      <c r="XN15" s="190"/>
      <c r="XO15" s="190"/>
      <c r="XP15" s="190"/>
      <c r="XQ15" s="190"/>
      <c r="XR15" s="190"/>
      <c r="XS15" s="190"/>
      <c r="XT15" s="190"/>
      <c r="XU15" s="190"/>
      <c r="XV15" s="190"/>
      <c r="XW15" s="190"/>
      <c r="XX15" s="190"/>
      <c r="XY15" s="190"/>
      <c r="XZ15" s="190"/>
      <c r="YA15" s="190"/>
      <c r="YB15" s="190"/>
      <c r="YC15" s="190"/>
      <c r="YD15" s="190"/>
      <c r="YE15" s="190"/>
      <c r="YF15" s="190"/>
      <c r="YG15" s="190"/>
      <c r="YH15" s="190"/>
      <c r="YI15" s="190"/>
      <c r="YJ15" s="190"/>
      <c r="YK15" s="190"/>
      <c r="YL15" s="190"/>
      <c r="YM15" s="190"/>
      <c r="YN15" s="190"/>
      <c r="YO15" s="190"/>
      <c r="YP15" s="190"/>
      <c r="YQ15" s="190"/>
      <c r="YR15" s="190"/>
      <c r="YS15" s="190"/>
      <c r="YT15" s="190"/>
      <c r="YU15" s="190"/>
      <c r="YV15" s="190"/>
      <c r="YW15" s="190"/>
      <c r="YX15" s="190"/>
      <c r="YY15" s="190"/>
      <c r="YZ15" s="190"/>
      <c r="ZA15" s="190"/>
      <c r="ZB15" s="190"/>
      <c r="ZC15" s="190"/>
      <c r="ZD15" s="190"/>
      <c r="ZE15" s="190"/>
      <c r="ZF15" s="190"/>
      <c r="ZG15" s="190"/>
      <c r="ZH15" s="190"/>
      <c r="ZI15" s="190"/>
      <c r="ZJ15" s="190"/>
      <c r="ZK15" s="190"/>
      <c r="ZL15" s="190"/>
      <c r="ZM15" s="190"/>
      <c r="ZN15" s="190"/>
      <c r="ZO15" s="190"/>
      <c r="ZP15" s="190"/>
      <c r="ZQ15" s="190"/>
      <c r="ZR15" s="190"/>
      <c r="ZS15" s="190"/>
      <c r="ZT15" s="190"/>
      <c r="ZU15" s="190"/>
      <c r="ZV15" s="190"/>
      <c r="ZW15" s="190"/>
      <c r="ZX15" s="190"/>
      <c r="ZY15" s="190"/>
      <c r="ZZ15" s="190"/>
      <c r="AAA15" s="190"/>
      <c r="AAB15" s="190"/>
      <c r="AAC15" s="190"/>
      <c r="AAD15" s="190"/>
      <c r="AAE15" s="190"/>
      <c r="AAF15" s="190"/>
      <c r="AAG15" s="190"/>
      <c r="AAH15" s="190"/>
      <c r="AAI15" s="190"/>
      <c r="AAJ15" s="190"/>
      <c r="AAK15" s="190"/>
      <c r="AAL15" s="190"/>
      <c r="AAM15" s="190"/>
      <c r="AAN15" s="190"/>
      <c r="AAO15" s="190"/>
      <c r="AAP15" s="190"/>
      <c r="AAQ15" s="190"/>
      <c r="AAR15" s="190"/>
      <c r="AAS15" s="190"/>
      <c r="AAT15" s="190"/>
      <c r="AAU15" s="190"/>
      <c r="AAV15" s="190"/>
      <c r="AAW15" s="190"/>
      <c r="AAX15" s="190"/>
      <c r="AAY15" s="190"/>
      <c r="AAZ15" s="190"/>
      <c r="ABA15" s="190"/>
      <c r="ABB15" s="190"/>
      <c r="ABC15" s="190"/>
      <c r="ABD15" s="190"/>
      <c r="ABE15" s="190"/>
      <c r="ABF15" s="190"/>
      <c r="ABG15" s="190"/>
      <c r="ABH15" s="190"/>
      <c r="ABI15" s="190"/>
      <c r="ABJ15" s="190"/>
      <c r="ABK15" s="190"/>
      <c r="ABL15" s="190"/>
      <c r="ABM15" s="190"/>
      <c r="ABN15" s="190"/>
      <c r="ABO15" s="190"/>
      <c r="ABP15" s="190"/>
      <c r="ABQ15" s="190"/>
      <c r="ABR15" s="190"/>
      <c r="ABS15" s="190"/>
      <c r="ABT15" s="190"/>
      <c r="ABU15" s="190"/>
      <c r="ABV15" s="190"/>
      <c r="ABW15" s="190"/>
      <c r="ABX15" s="190"/>
      <c r="ABY15" s="190"/>
      <c r="ABZ15" s="190"/>
      <c r="ACA15" s="190"/>
      <c r="ACB15" s="190"/>
      <c r="ACC15" s="190"/>
      <c r="ACD15" s="190"/>
      <c r="ACE15" s="190"/>
      <c r="ACF15" s="190"/>
      <c r="ACG15" s="190"/>
      <c r="ACH15" s="190"/>
      <c r="ACI15" s="190"/>
      <c r="ACJ15" s="190"/>
      <c r="ACK15" s="190"/>
      <c r="ACL15" s="190"/>
      <c r="ACM15" s="190"/>
      <c r="ACN15" s="190"/>
      <c r="ACO15" s="190"/>
      <c r="ACP15" s="190"/>
      <c r="ACQ15" s="190"/>
      <c r="ACR15" s="190"/>
      <c r="ACS15" s="190"/>
      <c r="ACT15" s="190"/>
      <c r="ACU15" s="190"/>
      <c r="ACV15" s="190"/>
      <c r="ACW15" s="190"/>
      <c r="ACX15" s="190"/>
      <c r="ACY15" s="190"/>
      <c r="ACZ15" s="190"/>
      <c r="ADA15" s="190"/>
      <c r="ADB15" s="190"/>
      <c r="ADC15" s="190"/>
      <c r="ADD15" s="190"/>
      <c r="ADE15" s="190"/>
      <c r="ADF15" s="190"/>
      <c r="ADG15" s="190"/>
      <c r="ADH15" s="190"/>
      <c r="ADI15" s="190"/>
    </row>
    <row r="16" spans="1:789" s="147" customFormat="1" ht="39" customHeight="1">
      <c r="A16" s="216" t="s">
        <v>398</v>
      </c>
      <c r="B16" s="225" t="s">
        <v>369</v>
      </c>
      <c r="C16" s="225" t="s">
        <v>116</v>
      </c>
      <c r="D16" s="229"/>
      <c r="E16" s="229" t="s">
        <v>119</v>
      </c>
      <c r="F16" s="232" t="s">
        <v>114</v>
      </c>
      <c r="G16" s="134">
        <v>1</v>
      </c>
      <c r="H16" s="288">
        <v>15</v>
      </c>
      <c r="I16" s="288">
        <v>10</v>
      </c>
      <c r="J16" s="134"/>
      <c r="K16" s="288"/>
      <c r="L16" s="288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  <c r="ER16" s="190"/>
      <c r="ES16" s="190"/>
      <c r="ET16" s="190"/>
      <c r="EU16" s="190"/>
      <c r="EV16" s="190"/>
      <c r="EW16" s="190"/>
      <c r="EX16" s="190"/>
      <c r="EY16" s="190"/>
      <c r="EZ16" s="190"/>
      <c r="FA16" s="190"/>
      <c r="FB16" s="190"/>
      <c r="FC16" s="190"/>
      <c r="FD16" s="190"/>
      <c r="FE16" s="190"/>
      <c r="FF16" s="190"/>
      <c r="FG16" s="190"/>
      <c r="FH16" s="190"/>
      <c r="FI16" s="190"/>
      <c r="FJ16" s="190"/>
      <c r="FK16" s="190"/>
      <c r="FL16" s="190"/>
      <c r="FM16" s="190"/>
      <c r="FN16" s="190"/>
      <c r="FO16" s="190"/>
      <c r="FP16" s="190"/>
      <c r="FQ16" s="190"/>
      <c r="FR16" s="190"/>
      <c r="FS16" s="190"/>
      <c r="FT16" s="190"/>
      <c r="FU16" s="190"/>
      <c r="FV16" s="190"/>
      <c r="FW16" s="190"/>
      <c r="FX16" s="190"/>
      <c r="FY16" s="190"/>
      <c r="FZ16" s="190"/>
      <c r="GA16" s="190"/>
      <c r="GB16" s="190"/>
      <c r="GC16" s="190"/>
      <c r="GD16" s="190"/>
      <c r="GE16" s="190"/>
      <c r="GF16" s="190"/>
      <c r="GG16" s="190"/>
      <c r="GH16" s="190"/>
      <c r="GI16" s="190"/>
      <c r="GJ16" s="190"/>
      <c r="GK16" s="190"/>
      <c r="GL16" s="190"/>
      <c r="GM16" s="190"/>
      <c r="GN16" s="190"/>
      <c r="GO16" s="190"/>
      <c r="GP16" s="190"/>
      <c r="GQ16" s="190"/>
      <c r="GR16" s="190"/>
      <c r="GS16" s="190"/>
      <c r="GT16" s="190"/>
      <c r="GU16" s="190"/>
      <c r="GV16" s="190"/>
      <c r="GW16" s="190"/>
      <c r="GX16" s="190"/>
      <c r="GY16" s="190"/>
      <c r="GZ16" s="190"/>
      <c r="HA16" s="190"/>
      <c r="HB16" s="190"/>
      <c r="HC16" s="190"/>
      <c r="HD16" s="190"/>
      <c r="HE16" s="190"/>
      <c r="HF16" s="190"/>
      <c r="HG16" s="190"/>
      <c r="HH16" s="190"/>
      <c r="HI16" s="190"/>
      <c r="HJ16" s="190"/>
      <c r="HK16" s="190"/>
      <c r="HL16" s="190"/>
      <c r="HM16" s="190"/>
      <c r="HN16" s="190"/>
      <c r="HO16" s="190"/>
      <c r="HP16" s="190"/>
      <c r="HQ16" s="190"/>
      <c r="HR16" s="190"/>
      <c r="HS16" s="190"/>
      <c r="HT16" s="190"/>
      <c r="HU16" s="190"/>
      <c r="HV16" s="190"/>
      <c r="HW16" s="190"/>
      <c r="HX16" s="190"/>
      <c r="HY16" s="190"/>
      <c r="HZ16" s="190"/>
      <c r="IA16" s="190"/>
      <c r="IB16" s="190"/>
      <c r="IC16" s="190"/>
      <c r="ID16" s="190"/>
      <c r="IE16" s="190"/>
      <c r="IF16" s="190"/>
      <c r="IG16" s="190"/>
      <c r="IH16" s="190"/>
      <c r="II16" s="190"/>
      <c r="IJ16" s="190"/>
      <c r="IK16" s="190"/>
      <c r="IL16" s="190"/>
      <c r="IM16" s="190"/>
      <c r="IN16" s="190"/>
      <c r="IO16" s="190"/>
      <c r="IP16" s="190"/>
      <c r="IQ16" s="190"/>
      <c r="IR16" s="190"/>
      <c r="IS16" s="190"/>
      <c r="IT16" s="190"/>
      <c r="IU16" s="190"/>
      <c r="IV16" s="190"/>
      <c r="IW16" s="190"/>
      <c r="IX16" s="190"/>
      <c r="IY16" s="190"/>
      <c r="IZ16" s="190"/>
      <c r="JA16" s="190"/>
      <c r="JB16" s="190"/>
      <c r="JC16" s="190"/>
      <c r="JD16" s="190"/>
      <c r="JE16" s="190"/>
      <c r="JF16" s="190"/>
      <c r="JG16" s="190"/>
      <c r="JH16" s="190"/>
      <c r="JI16" s="190"/>
      <c r="JJ16" s="190"/>
      <c r="JK16" s="190"/>
      <c r="JL16" s="190"/>
      <c r="JM16" s="190"/>
      <c r="JN16" s="190"/>
      <c r="JO16" s="190"/>
      <c r="JP16" s="190"/>
      <c r="JQ16" s="190"/>
      <c r="JR16" s="190"/>
      <c r="JS16" s="190"/>
      <c r="JT16" s="190"/>
      <c r="JU16" s="190"/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  <c r="KR16" s="190"/>
      <c r="KS16" s="190"/>
      <c r="KT16" s="190"/>
      <c r="KU16" s="190"/>
      <c r="KV16" s="190"/>
      <c r="KW16" s="190"/>
      <c r="KX16" s="190"/>
      <c r="KY16" s="190"/>
      <c r="KZ16" s="190"/>
      <c r="LA16" s="190"/>
      <c r="LB16" s="190"/>
      <c r="LC16" s="190"/>
      <c r="LD16" s="190"/>
      <c r="LE16" s="190"/>
      <c r="LF16" s="190"/>
      <c r="LG16" s="190"/>
      <c r="LH16" s="190"/>
      <c r="LI16" s="190"/>
      <c r="LJ16" s="190"/>
      <c r="LK16" s="190"/>
      <c r="LL16" s="190"/>
      <c r="LM16" s="190"/>
      <c r="LN16" s="190"/>
      <c r="LO16" s="190"/>
      <c r="LP16" s="190"/>
      <c r="LQ16" s="190"/>
      <c r="LR16" s="190"/>
      <c r="LS16" s="190"/>
      <c r="LT16" s="190"/>
      <c r="LU16" s="190"/>
      <c r="LV16" s="190"/>
      <c r="LW16" s="190"/>
      <c r="LX16" s="190"/>
      <c r="LY16" s="190"/>
      <c r="LZ16" s="190"/>
      <c r="MA16" s="190"/>
      <c r="MB16" s="190"/>
      <c r="MC16" s="190"/>
      <c r="MD16" s="190"/>
      <c r="ME16" s="190"/>
      <c r="MF16" s="190"/>
      <c r="MG16" s="190"/>
      <c r="MH16" s="190"/>
      <c r="MI16" s="190"/>
      <c r="MJ16" s="190"/>
      <c r="MK16" s="190"/>
      <c r="ML16" s="190"/>
      <c r="MM16" s="190"/>
      <c r="MN16" s="190"/>
      <c r="MO16" s="190"/>
      <c r="MP16" s="190"/>
      <c r="MQ16" s="190"/>
      <c r="MR16" s="190"/>
      <c r="MS16" s="190"/>
      <c r="MT16" s="190"/>
      <c r="MU16" s="190"/>
      <c r="MV16" s="190"/>
      <c r="MW16" s="190"/>
      <c r="MX16" s="190"/>
      <c r="MY16" s="190"/>
      <c r="MZ16" s="190"/>
      <c r="NA16" s="190"/>
      <c r="NB16" s="190"/>
      <c r="NC16" s="190"/>
      <c r="ND16" s="190"/>
      <c r="NE16" s="190"/>
      <c r="NF16" s="190"/>
      <c r="NG16" s="190"/>
      <c r="NH16" s="190"/>
      <c r="NI16" s="190"/>
      <c r="NJ16" s="190"/>
      <c r="NK16" s="190"/>
      <c r="NL16" s="190"/>
      <c r="NM16" s="190"/>
      <c r="NN16" s="190"/>
      <c r="NO16" s="190"/>
      <c r="NP16" s="190"/>
      <c r="NQ16" s="190"/>
      <c r="NR16" s="190"/>
      <c r="NS16" s="190"/>
      <c r="NT16" s="190"/>
      <c r="NU16" s="190"/>
      <c r="NV16" s="190"/>
      <c r="NW16" s="190"/>
      <c r="NX16" s="190"/>
      <c r="NY16" s="190"/>
      <c r="NZ16" s="190"/>
      <c r="OA16" s="190"/>
      <c r="OB16" s="190"/>
      <c r="OC16" s="190"/>
      <c r="OD16" s="190"/>
      <c r="OE16" s="190"/>
      <c r="OF16" s="190"/>
      <c r="OG16" s="190"/>
      <c r="OH16" s="190"/>
      <c r="OI16" s="190"/>
      <c r="OJ16" s="190"/>
      <c r="OK16" s="190"/>
      <c r="OL16" s="190"/>
      <c r="OM16" s="190"/>
      <c r="ON16" s="190"/>
      <c r="OO16" s="190"/>
      <c r="OP16" s="190"/>
      <c r="OQ16" s="190"/>
      <c r="OR16" s="190"/>
      <c r="OS16" s="190"/>
      <c r="OT16" s="190"/>
      <c r="OU16" s="190"/>
      <c r="OV16" s="190"/>
      <c r="OW16" s="190"/>
      <c r="OX16" s="190"/>
      <c r="OY16" s="190"/>
      <c r="OZ16" s="190"/>
      <c r="PA16" s="190"/>
      <c r="PB16" s="190"/>
      <c r="PC16" s="190"/>
      <c r="PD16" s="190"/>
      <c r="PE16" s="190"/>
      <c r="PF16" s="190"/>
      <c r="PG16" s="190"/>
      <c r="PH16" s="190"/>
      <c r="PI16" s="190"/>
      <c r="PJ16" s="190"/>
      <c r="PK16" s="190"/>
      <c r="PL16" s="190"/>
      <c r="PM16" s="190"/>
      <c r="PN16" s="190"/>
      <c r="PO16" s="190"/>
      <c r="PP16" s="190"/>
      <c r="PQ16" s="190"/>
      <c r="PR16" s="190"/>
      <c r="PS16" s="190"/>
      <c r="PT16" s="190"/>
      <c r="PU16" s="190"/>
      <c r="PV16" s="190"/>
      <c r="PW16" s="190"/>
      <c r="PX16" s="190"/>
      <c r="PY16" s="190"/>
      <c r="PZ16" s="190"/>
      <c r="QA16" s="190"/>
      <c r="QB16" s="190"/>
      <c r="QC16" s="190"/>
      <c r="QD16" s="190"/>
      <c r="QE16" s="190"/>
      <c r="QF16" s="190"/>
      <c r="QG16" s="190"/>
      <c r="QH16" s="190"/>
      <c r="QI16" s="190"/>
      <c r="QJ16" s="190"/>
      <c r="QK16" s="190"/>
      <c r="QL16" s="190"/>
      <c r="QM16" s="190"/>
      <c r="QN16" s="190"/>
      <c r="QO16" s="190"/>
      <c r="QP16" s="190"/>
      <c r="QQ16" s="190"/>
      <c r="QR16" s="190"/>
      <c r="QS16" s="190"/>
      <c r="QT16" s="190"/>
      <c r="QU16" s="190"/>
      <c r="QV16" s="190"/>
      <c r="QW16" s="190"/>
      <c r="QX16" s="190"/>
      <c r="QY16" s="190"/>
      <c r="QZ16" s="190"/>
      <c r="RA16" s="190"/>
      <c r="RB16" s="190"/>
      <c r="RC16" s="190"/>
      <c r="RD16" s="190"/>
      <c r="RE16" s="190"/>
      <c r="RF16" s="190"/>
      <c r="RG16" s="190"/>
      <c r="RH16" s="190"/>
      <c r="RI16" s="190"/>
      <c r="RJ16" s="190"/>
      <c r="RK16" s="190"/>
      <c r="RL16" s="190"/>
      <c r="RM16" s="190"/>
      <c r="RN16" s="190"/>
      <c r="RO16" s="190"/>
      <c r="RP16" s="190"/>
      <c r="RQ16" s="190"/>
      <c r="RR16" s="190"/>
      <c r="RS16" s="190"/>
      <c r="RT16" s="190"/>
      <c r="RU16" s="190"/>
      <c r="RV16" s="190"/>
      <c r="RW16" s="190"/>
      <c r="RX16" s="190"/>
      <c r="RY16" s="190"/>
      <c r="RZ16" s="190"/>
      <c r="SA16" s="190"/>
      <c r="SB16" s="190"/>
      <c r="SC16" s="190"/>
      <c r="SD16" s="190"/>
      <c r="SE16" s="190"/>
      <c r="SF16" s="190"/>
      <c r="SG16" s="190"/>
      <c r="SH16" s="190"/>
      <c r="SI16" s="190"/>
      <c r="SJ16" s="190"/>
      <c r="SK16" s="190"/>
      <c r="SL16" s="190"/>
      <c r="SM16" s="190"/>
      <c r="SN16" s="190"/>
      <c r="SO16" s="190"/>
      <c r="SP16" s="190"/>
      <c r="SQ16" s="190"/>
      <c r="SR16" s="190"/>
      <c r="SS16" s="190"/>
      <c r="ST16" s="190"/>
      <c r="SU16" s="190"/>
      <c r="SV16" s="190"/>
      <c r="SW16" s="190"/>
      <c r="SX16" s="190"/>
      <c r="SY16" s="190"/>
      <c r="SZ16" s="190"/>
      <c r="TA16" s="190"/>
      <c r="TB16" s="190"/>
      <c r="TC16" s="190"/>
      <c r="TD16" s="190"/>
      <c r="TE16" s="190"/>
      <c r="TF16" s="190"/>
      <c r="TG16" s="190"/>
      <c r="TH16" s="190"/>
      <c r="TI16" s="190"/>
      <c r="TJ16" s="190"/>
      <c r="TK16" s="190"/>
      <c r="TL16" s="190"/>
      <c r="TM16" s="190"/>
      <c r="TN16" s="190"/>
      <c r="TO16" s="190"/>
      <c r="TP16" s="190"/>
      <c r="TQ16" s="190"/>
      <c r="TR16" s="190"/>
      <c r="TS16" s="190"/>
      <c r="TT16" s="190"/>
      <c r="TU16" s="190"/>
      <c r="TV16" s="190"/>
      <c r="TW16" s="190"/>
      <c r="TX16" s="190"/>
      <c r="TY16" s="190"/>
      <c r="TZ16" s="190"/>
      <c r="UA16" s="190"/>
      <c r="UB16" s="190"/>
      <c r="UC16" s="190"/>
      <c r="UD16" s="190"/>
      <c r="UE16" s="190"/>
      <c r="UF16" s="190"/>
      <c r="UG16" s="190"/>
      <c r="UH16" s="190"/>
      <c r="UI16" s="190"/>
      <c r="UJ16" s="190"/>
      <c r="UK16" s="190"/>
      <c r="UL16" s="190"/>
      <c r="UM16" s="190"/>
      <c r="UN16" s="190"/>
      <c r="UO16" s="190"/>
      <c r="UP16" s="190"/>
      <c r="UQ16" s="190"/>
      <c r="UR16" s="190"/>
      <c r="US16" s="190"/>
      <c r="UT16" s="190"/>
      <c r="UU16" s="190"/>
      <c r="UV16" s="190"/>
      <c r="UW16" s="190"/>
      <c r="UX16" s="190"/>
      <c r="UY16" s="190"/>
      <c r="UZ16" s="190"/>
      <c r="VA16" s="190"/>
      <c r="VB16" s="190"/>
      <c r="VC16" s="190"/>
      <c r="VD16" s="190"/>
      <c r="VE16" s="190"/>
      <c r="VF16" s="190"/>
      <c r="VG16" s="190"/>
      <c r="VH16" s="190"/>
      <c r="VI16" s="190"/>
      <c r="VJ16" s="190"/>
      <c r="VK16" s="190"/>
      <c r="VL16" s="190"/>
      <c r="VM16" s="190"/>
      <c r="VN16" s="190"/>
      <c r="VO16" s="190"/>
      <c r="VP16" s="190"/>
      <c r="VQ16" s="190"/>
      <c r="VR16" s="190"/>
      <c r="VS16" s="190"/>
      <c r="VT16" s="190"/>
      <c r="VU16" s="190"/>
      <c r="VV16" s="190"/>
      <c r="VW16" s="190"/>
      <c r="VX16" s="190"/>
      <c r="VY16" s="190"/>
      <c r="VZ16" s="190"/>
      <c r="WA16" s="190"/>
      <c r="WB16" s="190"/>
      <c r="WC16" s="190"/>
      <c r="WD16" s="190"/>
      <c r="WE16" s="190"/>
      <c r="WF16" s="190"/>
      <c r="WG16" s="190"/>
      <c r="WH16" s="190"/>
      <c r="WI16" s="190"/>
      <c r="WJ16" s="190"/>
      <c r="WK16" s="190"/>
      <c r="WL16" s="190"/>
      <c r="WM16" s="190"/>
      <c r="WN16" s="190"/>
      <c r="WO16" s="190"/>
      <c r="WP16" s="190"/>
      <c r="WQ16" s="190"/>
      <c r="WR16" s="190"/>
      <c r="WS16" s="190"/>
      <c r="WT16" s="190"/>
      <c r="WU16" s="190"/>
      <c r="WV16" s="190"/>
      <c r="WW16" s="190"/>
      <c r="WX16" s="190"/>
      <c r="WY16" s="190"/>
      <c r="WZ16" s="190"/>
      <c r="XA16" s="190"/>
      <c r="XB16" s="190"/>
      <c r="XC16" s="190"/>
      <c r="XD16" s="190"/>
      <c r="XE16" s="190"/>
      <c r="XF16" s="190"/>
      <c r="XG16" s="190"/>
      <c r="XH16" s="190"/>
      <c r="XI16" s="190"/>
      <c r="XJ16" s="190"/>
      <c r="XK16" s="190"/>
      <c r="XL16" s="190"/>
      <c r="XM16" s="190"/>
      <c r="XN16" s="190"/>
      <c r="XO16" s="190"/>
      <c r="XP16" s="190"/>
      <c r="XQ16" s="190"/>
      <c r="XR16" s="190"/>
      <c r="XS16" s="190"/>
      <c r="XT16" s="190"/>
      <c r="XU16" s="190"/>
      <c r="XV16" s="190"/>
      <c r="XW16" s="190"/>
      <c r="XX16" s="190"/>
      <c r="XY16" s="190"/>
      <c r="XZ16" s="190"/>
      <c r="YA16" s="190"/>
      <c r="YB16" s="190"/>
      <c r="YC16" s="190"/>
      <c r="YD16" s="190"/>
      <c r="YE16" s="190"/>
      <c r="YF16" s="190"/>
      <c r="YG16" s="190"/>
      <c r="YH16" s="190"/>
      <c r="YI16" s="190"/>
      <c r="YJ16" s="190"/>
      <c r="YK16" s="190"/>
      <c r="YL16" s="190"/>
      <c r="YM16" s="190"/>
      <c r="YN16" s="190"/>
      <c r="YO16" s="190"/>
      <c r="YP16" s="190"/>
      <c r="YQ16" s="190"/>
      <c r="YR16" s="190"/>
      <c r="YS16" s="190"/>
      <c r="YT16" s="190"/>
      <c r="YU16" s="190"/>
      <c r="YV16" s="190"/>
      <c r="YW16" s="190"/>
      <c r="YX16" s="190"/>
      <c r="YY16" s="190"/>
      <c r="YZ16" s="190"/>
      <c r="ZA16" s="190"/>
      <c r="ZB16" s="190"/>
      <c r="ZC16" s="190"/>
      <c r="ZD16" s="190"/>
      <c r="ZE16" s="190"/>
      <c r="ZF16" s="190"/>
      <c r="ZG16" s="190"/>
      <c r="ZH16" s="190"/>
      <c r="ZI16" s="190"/>
      <c r="ZJ16" s="190"/>
      <c r="ZK16" s="190"/>
      <c r="ZL16" s="190"/>
      <c r="ZM16" s="190"/>
      <c r="ZN16" s="190"/>
      <c r="ZO16" s="190"/>
      <c r="ZP16" s="190"/>
      <c r="ZQ16" s="190"/>
      <c r="ZR16" s="190"/>
      <c r="ZS16" s="190"/>
      <c r="ZT16" s="190"/>
      <c r="ZU16" s="190"/>
      <c r="ZV16" s="190"/>
      <c r="ZW16" s="190"/>
      <c r="ZX16" s="190"/>
      <c r="ZY16" s="190"/>
      <c r="ZZ16" s="190"/>
      <c r="AAA16" s="190"/>
      <c r="AAB16" s="190"/>
      <c r="AAC16" s="190"/>
      <c r="AAD16" s="190"/>
      <c r="AAE16" s="190"/>
      <c r="AAF16" s="190"/>
      <c r="AAG16" s="190"/>
      <c r="AAH16" s="190"/>
      <c r="AAI16" s="190"/>
      <c r="AAJ16" s="190"/>
      <c r="AAK16" s="190"/>
      <c r="AAL16" s="190"/>
      <c r="AAM16" s="190"/>
      <c r="AAN16" s="190"/>
      <c r="AAO16" s="190"/>
      <c r="AAP16" s="190"/>
      <c r="AAQ16" s="190"/>
      <c r="AAR16" s="190"/>
      <c r="AAS16" s="190"/>
      <c r="AAT16" s="190"/>
      <c r="AAU16" s="190"/>
      <c r="AAV16" s="190"/>
      <c r="AAW16" s="190"/>
      <c r="AAX16" s="190"/>
      <c r="AAY16" s="190"/>
      <c r="AAZ16" s="190"/>
      <c r="ABA16" s="190"/>
      <c r="ABB16" s="190"/>
      <c r="ABC16" s="190"/>
      <c r="ABD16" s="190"/>
      <c r="ABE16" s="190"/>
      <c r="ABF16" s="190"/>
      <c r="ABG16" s="190"/>
      <c r="ABH16" s="190"/>
      <c r="ABI16" s="190"/>
      <c r="ABJ16" s="190"/>
      <c r="ABK16" s="190"/>
      <c r="ABL16" s="190"/>
      <c r="ABM16" s="190"/>
      <c r="ABN16" s="190"/>
      <c r="ABO16" s="190"/>
      <c r="ABP16" s="190"/>
      <c r="ABQ16" s="190"/>
      <c r="ABR16" s="190"/>
      <c r="ABS16" s="190"/>
      <c r="ABT16" s="190"/>
      <c r="ABU16" s="190"/>
      <c r="ABV16" s="190"/>
      <c r="ABW16" s="190"/>
      <c r="ABX16" s="190"/>
      <c r="ABY16" s="190"/>
      <c r="ABZ16" s="190"/>
      <c r="ACA16" s="190"/>
      <c r="ACB16" s="190"/>
      <c r="ACC16" s="190"/>
      <c r="ACD16" s="190"/>
      <c r="ACE16" s="190"/>
      <c r="ACF16" s="190"/>
      <c r="ACG16" s="190"/>
      <c r="ACH16" s="190"/>
      <c r="ACI16" s="190"/>
      <c r="ACJ16" s="190"/>
      <c r="ACK16" s="190"/>
      <c r="ACL16" s="190"/>
      <c r="ACM16" s="190"/>
      <c r="ACN16" s="190"/>
      <c r="ACO16" s="190"/>
      <c r="ACP16" s="190"/>
      <c r="ACQ16" s="190"/>
      <c r="ACR16" s="190"/>
      <c r="ACS16" s="190"/>
      <c r="ACT16" s="190"/>
      <c r="ACU16" s="190"/>
      <c r="ACV16" s="190"/>
      <c r="ACW16" s="190"/>
      <c r="ACX16" s="190"/>
      <c r="ACY16" s="190"/>
      <c r="ACZ16" s="190"/>
      <c r="ADA16" s="190"/>
      <c r="ADB16" s="190"/>
      <c r="ADC16" s="190"/>
      <c r="ADD16" s="190"/>
      <c r="ADE16" s="190"/>
      <c r="ADF16" s="190"/>
      <c r="ADG16" s="190"/>
      <c r="ADH16" s="190"/>
      <c r="ADI16" s="190"/>
    </row>
    <row r="17" spans="1:789" s="147" customFormat="1" ht="39" customHeight="1">
      <c r="A17" s="216" t="s">
        <v>399</v>
      </c>
      <c r="B17" s="225" t="s">
        <v>138</v>
      </c>
      <c r="C17" s="225" t="s">
        <v>116</v>
      </c>
      <c r="D17" s="229"/>
      <c r="E17" s="229" t="s">
        <v>119</v>
      </c>
      <c r="F17" s="229" t="s">
        <v>398</v>
      </c>
      <c r="G17" s="134"/>
      <c r="H17" s="288"/>
      <c r="I17" s="288"/>
      <c r="J17" s="134">
        <v>1</v>
      </c>
      <c r="K17" s="288">
        <v>15</v>
      </c>
      <c r="L17" s="288">
        <v>10</v>
      </c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  <c r="ER17" s="190"/>
      <c r="ES17" s="190"/>
      <c r="ET17" s="190"/>
      <c r="EU17" s="190"/>
      <c r="EV17" s="190"/>
      <c r="EW17" s="190"/>
      <c r="EX17" s="190"/>
      <c r="EY17" s="190"/>
      <c r="EZ17" s="190"/>
      <c r="FA17" s="190"/>
      <c r="FB17" s="190"/>
      <c r="FC17" s="190"/>
      <c r="FD17" s="190"/>
      <c r="FE17" s="190"/>
      <c r="FF17" s="190"/>
      <c r="FG17" s="190"/>
      <c r="FH17" s="190"/>
      <c r="FI17" s="190"/>
      <c r="FJ17" s="190"/>
      <c r="FK17" s="190"/>
      <c r="FL17" s="190"/>
      <c r="FM17" s="190"/>
      <c r="FN17" s="190"/>
      <c r="FO17" s="190"/>
      <c r="FP17" s="190"/>
      <c r="FQ17" s="190"/>
      <c r="FR17" s="190"/>
      <c r="FS17" s="190"/>
      <c r="FT17" s="190"/>
      <c r="FU17" s="190"/>
      <c r="FV17" s="190"/>
      <c r="FW17" s="190"/>
      <c r="FX17" s="190"/>
      <c r="FY17" s="190"/>
      <c r="FZ17" s="190"/>
      <c r="GA17" s="190"/>
      <c r="GB17" s="190"/>
      <c r="GC17" s="190"/>
      <c r="GD17" s="190"/>
      <c r="GE17" s="190"/>
      <c r="GF17" s="190"/>
      <c r="GG17" s="190"/>
      <c r="GH17" s="190"/>
      <c r="GI17" s="190"/>
      <c r="GJ17" s="190"/>
      <c r="GK17" s="190"/>
      <c r="GL17" s="190"/>
      <c r="GM17" s="190"/>
      <c r="GN17" s="190"/>
      <c r="GO17" s="190"/>
      <c r="GP17" s="190"/>
      <c r="GQ17" s="190"/>
      <c r="GR17" s="190"/>
      <c r="GS17" s="190"/>
      <c r="GT17" s="190"/>
      <c r="GU17" s="190"/>
      <c r="GV17" s="190"/>
      <c r="GW17" s="190"/>
      <c r="GX17" s="190"/>
      <c r="GY17" s="190"/>
      <c r="GZ17" s="190"/>
      <c r="HA17" s="190"/>
      <c r="HB17" s="190"/>
      <c r="HC17" s="190"/>
      <c r="HD17" s="190"/>
      <c r="HE17" s="190"/>
      <c r="HF17" s="190"/>
      <c r="HG17" s="190"/>
      <c r="HH17" s="190"/>
      <c r="HI17" s="190"/>
      <c r="HJ17" s="190"/>
      <c r="HK17" s="190"/>
      <c r="HL17" s="190"/>
      <c r="HM17" s="190"/>
      <c r="HN17" s="190"/>
      <c r="HO17" s="190"/>
      <c r="HP17" s="190"/>
      <c r="HQ17" s="190"/>
      <c r="HR17" s="190"/>
      <c r="HS17" s="190"/>
      <c r="HT17" s="190"/>
      <c r="HU17" s="190"/>
      <c r="HV17" s="190"/>
      <c r="HW17" s="190"/>
      <c r="HX17" s="190"/>
      <c r="HY17" s="190"/>
      <c r="HZ17" s="190"/>
      <c r="IA17" s="190"/>
      <c r="IB17" s="190"/>
      <c r="IC17" s="190"/>
      <c r="ID17" s="190"/>
      <c r="IE17" s="190"/>
      <c r="IF17" s="190"/>
      <c r="IG17" s="190"/>
      <c r="IH17" s="190"/>
      <c r="II17" s="190"/>
      <c r="IJ17" s="190"/>
      <c r="IK17" s="190"/>
      <c r="IL17" s="190"/>
      <c r="IM17" s="190"/>
      <c r="IN17" s="190"/>
      <c r="IO17" s="190"/>
      <c r="IP17" s="190"/>
      <c r="IQ17" s="190"/>
      <c r="IR17" s="190"/>
      <c r="IS17" s="190"/>
      <c r="IT17" s="190"/>
      <c r="IU17" s="190"/>
      <c r="IV17" s="190"/>
      <c r="IW17" s="190"/>
      <c r="IX17" s="190"/>
      <c r="IY17" s="190"/>
      <c r="IZ17" s="190"/>
      <c r="JA17" s="190"/>
      <c r="JB17" s="190"/>
      <c r="JC17" s="190"/>
      <c r="JD17" s="190"/>
      <c r="JE17" s="190"/>
      <c r="JF17" s="190"/>
      <c r="JG17" s="190"/>
      <c r="JH17" s="190"/>
      <c r="JI17" s="190"/>
      <c r="JJ17" s="190"/>
      <c r="JK17" s="190"/>
      <c r="JL17" s="190"/>
      <c r="JM17" s="190"/>
      <c r="JN17" s="190"/>
      <c r="JO17" s="190"/>
      <c r="JP17" s="190"/>
      <c r="JQ17" s="190"/>
      <c r="JR17" s="190"/>
      <c r="JS17" s="190"/>
      <c r="JT17" s="190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  <c r="KR17" s="190"/>
      <c r="KS17" s="190"/>
      <c r="KT17" s="190"/>
      <c r="KU17" s="190"/>
      <c r="KV17" s="190"/>
      <c r="KW17" s="190"/>
      <c r="KX17" s="190"/>
      <c r="KY17" s="190"/>
      <c r="KZ17" s="190"/>
      <c r="LA17" s="190"/>
      <c r="LB17" s="190"/>
      <c r="LC17" s="190"/>
      <c r="LD17" s="190"/>
      <c r="LE17" s="190"/>
      <c r="LF17" s="190"/>
      <c r="LG17" s="190"/>
      <c r="LH17" s="190"/>
      <c r="LI17" s="190"/>
      <c r="LJ17" s="190"/>
      <c r="LK17" s="190"/>
      <c r="LL17" s="190"/>
      <c r="LM17" s="190"/>
      <c r="LN17" s="190"/>
      <c r="LO17" s="190"/>
      <c r="LP17" s="190"/>
      <c r="LQ17" s="190"/>
      <c r="LR17" s="190"/>
      <c r="LS17" s="190"/>
      <c r="LT17" s="190"/>
      <c r="LU17" s="190"/>
      <c r="LV17" s="190"/>
      <c r="LW17" s="190"/>
      <c r="LX17" s="190"/>
      <c r="LY17" s="190"/>
      <c r="LZ17" s="190"/>
      <c r="MA17" s="190"/>
      <c r="MB17" s="190"/>
      <c r="MC17" s="190"/>
      <c r="MD17" s="190"/>
      <c r="ME17" s="190"/>
      <c r="MF17" s="190"/>
      <c r="MG17" s="190"/>
      <c r="MH17" s="190"/>
      <c r="MI17" s="190"/>
      <c r="MJ17" s="190"/>
      <c r="MK17" s="190"/>
      <c r="ML17" s="190"/>
      <c r="MM17" s="190"/>
      <c r="MN17" s="190"/>
      <c r="MO17" s="190"/>
      <c r="MP17" s="190"/>
      <c r="MQ17" s="190"/>
      <c r="MR17" s="190"/>
      <c r="MS17" s="190"/>
      <c r="MT17" s="190"/>
      <c r="MU17" s="190"/>
      <c r="MV17" s="190"/>
      <c r="MW17" s="190"/>
      <c r="MX17" s="190"/>
      <c r="MY17" s="190"/>
      <c r="MZ17" s="190"/>
      <c r="NA17" s="190"/>
      <c r="NB17" s="190"/>
      <c r="NC17" s="190"/>
      <c r="ND17" s="190"/>
      <c r="NE17" s="190"/>
      <c r="NF17" s="190"/>
      <c r="NG17" s="190"/>
      <c r="NH17" s="190"/>
      <c r="NI17" s="190"/>
      <c r="NJ17" s="190"/>
      <c r="NK17" s="190"/>
      <c r="NL17" s="190"/>
      <c r="NM17" s="190"/>
      <c r="NN17" s="190"/>
      <c r="NO17" s="190"/>
      <c r="NP17" s="190"/>
      <c r="NQ17" s="190"/>
      <c r="NR17" s="190"/>
      <c r="NS17" s="190"/>
      <c r="NT17" s="190"/>
      <c r="NU17" s="190"/>
      <c r="NV17" s="190"/>
      <c r="NW17" s="190"/>
      <c r="NX17" s="190"/>
      <c r="NY17" s="190"/>
      <c r="NZ17" s="190"/>
      <c r="OA17" s="190"/>
      <c r="OB17" s="190"/>
      <c r="OC17" s="190"/>
      <c r="OD17" s="190"/>
      <c r="OE17" s="190"/>
      <c r="OF17" s="190"/>
      <c r="OG17" s="190"/>
      <c r="OH17" s="190"/>
      <c r="OI17" s="190"/>
      <c r="OJ17" s="190"/>
      <c r="OK17" s="190"/>
      <c r="OL17" s="190"/>
      <c r="OM17" s="190"/>
      <c r="ON17" s="190"/>
      <c r="OO17" s="190"/>
      <c r="OP17" s="190"/>
      <c r="OQ17" s="190"/>
      <c r="OR17" s="190"/>
      <c r="OS17" s="190"/>
      <c r="OT17" s="190"/>
      <c r="OU17" s="190"/>
      <c r="OV17" s="190"/>
      <c r="OW17" s="190"/>
      <c r="OX17" s="190"/>
      <c r="OY17" s="190"/>
      <c r="OZ17" s="190"/>
      <c r="PA17" s="190"/>
      <c r="PB17" s="190"/>
      <c r="PC17" s="190"/>
      <c r="PD17" s="190"/>
      <c r="PE17" s="190"/>
      <c r="PF17" s="190"/>
      <c r="PG17" s="190"/>
      <c r="PH17" s="190"/>
      <c r="PI17" s="190"/>
      <c r="PJ17" s="190"/>
      <c r="PK17" s="190"/>
      <c r="PL17" s="190"/>
      <c r="PM17" s="190"/>
      <c r="PN17" s="190"/>
      <c r="PO17" s="190"/>
      <c r="PP17" s="190"/>
      <c r="PQ17" s="190"/>
      <c r="PR17" s="190"/>
      <c r="PS17" s="190"/>
      <c r="PT17" s="190"/>
      <c r="PU17" s="190"/>
      <c r="PV17" s="190"/>
      <c r="PW17" s="190"/>
      <c r="PX17" s="190"/>
      <c r="PY17" s="190"/>
      <c r="PZ17" s="190"/>
      <c r="QA17" s="190"/>
      <c r="QB17" s="190"/>
      <c r="QC17" s="190"/>
      <c r="QD17" s="190"/>
      <c r="QE17" s="190"/>
      <c r="QF17" s="190"/>
      <c r="QG17" s="190"/>
      <c r="QH17" s="190"/>
      <c r="QI17" s="190"/>
      <c r="QJ17" s="190"/>
      <c r="QK17" s="190"/>
      <c r="QL17" s="190"/>
      <c r="QM17" s="190"/>
      <c r="QN17" s="190"/>
      <c r="QO17" s="190"/>
      <c r="QP17" s="190"/>
      <c r="QQ17" s="190"/>
      <c r="QR17" s="190"/>
      <c r="QS17" s="190"/>
      <c r="QT17" s="190"/>
      <c r="QU17" s="190"/>
      <c r="QV17" s="190"/>
      <c r="QW17" s="190"/>
      <c r="QX17" s="190"/>
      <c r="QY17" s="190"/>
      <c r="QZ17" s="190"/>
      <c r="RA17" s="190"/>
      <c r="RB17" s="190"/>
      <c r="RC17" s="190"/>
      <c r="RD17" s="190"/>
      <c r="RE17" s="190"/>
      <c r="RF17" s="190"/>
      <c r="RG17" s="190"/>
      <c r="RH17" s="190"/>
      <c r="RI17" s="190"/>
      <c r="RJ17" s="190"/>
      <c r="RK17" s="190"/>
      <c r="RL17" s="190"/>
      <c r="RM17" s="190"/>
      <c r="RN17" s="190"/>
      <c r="RO17" s="190"/>
      <c r="RP17" s="190"/>
      <c r="RQ17" s="190"/>
      <c r="RR17" s="190"/>
      <c r="RS17" s="190"/>
      <c r="RT17" s="190"/>
      <c r="RU17" s="190"/>
      <c r="RV17" s="190"/>
      <c r="RW17" s="190"/>
      <c r="RX17" s="190"/>
      <c r="RY17" s="190"/>
      <c r="RZ17" s="190"/>
      <c r="SA17" s="190"/>
      <c r="SB17" s="190"/>
      <c r="SC17" s="190"/>
      <c r="SD17" s="190"/>
      <c r="SE17" s="190"/>
      <c r="SF17" s="190"/>
      <c r="SG17" s="190"/>
      <c r="SH17" s="190"/>
      <c r="SI17" s="190"/>
      <c r="SJ17" s="190"/>
      <c r="SK17" s="190"/>
      <c r="SL17" s="190"/>
      <c r="SM17" s="190"/>
      <c r="SN17" s="190"/>
      <c r="SO17" s="190"/>
      <c r="SP17" s="190"/>
      <c r="SQ17" s="190"/>
      <c r="SR17" s="190"/>
      <c r="SS17" s="190"/>
      <c r="ST17" s="190"/>
      <c r="SU17" s="190"/>
      <c r="SV17" s="190"/>
      <c r="SW17" s="190"/>
      <c r="SX17" s="190"/>
      <c r="SY17" s="190"/>
      <c r="SZ17" s="190"/>
      <c r="TA17" s="190"/>
      <c r="TB17" s="190"/>
      <c r="TC17" s="190"/>
      <c r="TD17" s="190"/>
      <c r="TE17" s="190"/>
      <c r="TF17" s="190"/>
      <c r="TG17" s="190"/>
      <c r="TH17" s="190"/>
      <c r="TI17" s="190"/>
      <c r="TJ17" s="190"/>
      <c r="TK17" s="190"/>
      <c r="TL17" s="190"/>
      <c r="TM17" s="190"/>
      <c r="TN17" s="190"/>
      <c r="TO17" s="190"/>
      <c r="TP17" s="190"/>
      <c r="TQ17" s="190"/>
      <c r="TR17" s="190"/>
      <c r="TS17" s="190"/>
      <c r="TT17" s="190"/>
      <c r="TU17" s="190"/>
      <c r="TV17" s="190"/>
      <c r="TW17" s="190"/>
      <c r="TX17" s="190"/>
      <c r="TY17" s="190"/>
      <c r="TZ17" s="190"/>
      <c r="UA17" s="190"/>
      <c r="UB17" s="190"/>
      <c r="UC17" s="190"/>
      <c r="UD17" s="190"/>
      <c r="UE17" s="190"/>
      <c r="UF17" s="190"/>
      <c r="UG17" s="190"/>
      <c r="UH17" s="190"/>
      <c r="UI17" s="190"/>
      <c r="UJ17" s="190"/>
      <c r="UK17" s="190"/>
      <c r="UL17" s="190"/>
      <c r="UM17" s="190"/>
      <c r="UN17" s="190"/>
      <c r="UO17" s="190"/>
      <c r="UP17" s="190"/>
      <c r="UQ17" s="190"/>
      <c r="UR17" s="190"/>
      <c r="US17" s="190"/>
      <c r="UT17" s="190"/>
      <c r="UU17" s="190"/>
      <c r="UV17" s="190"/>
      <c r="UW17" s="190"/>
      <c r="UX17" s="190"/>
      <c r="UY17" s="190"/>
      <c r="UZ17" s="190"/>
      <c r="VA17" s="190"/>
      <c r="VB17" s="190"/>
      <c r="VC17" s="190"/>
      <c r="VD17" s="190"/>
      <c r="VE17" s="190"/>
      <c r="VF17" s="190"/>
      <c r="VG17" s="190"/>
      <c r="VH17" s="190"/>
      <c r="VI17" s="190"/>
      <c r="VJ17" s="190"/>
      <c r="VK17" s="190"/>
      <c r="VL17" s="190"/>
      <c r="VM17" s="190"/>
      <c r="VN17" s="190"/>
      <c r="VO17" s="190"/>
      <c r="VP17" s="190"/>
      <c r="VQ17" s="190"/>
      <c r="VR17" s="190"/>
      <c r="VS17" s="190"/>
      <c r="VT17" s="190"/>
      <c r="VU17" s="190"/>
      <c r="VV17" s="190"/>
      <c r="VW17" s="190"/>
      <c r="VX17" s="190"/>
      <c r="VY17" s="190"/>
      <c r="VZ17" s="190"/>
      <c r="WA17" s="190"/>
      <c r="WB17" s="190"/>
      <c r="WC17" s="190"/>
      <c r="WD17" s="190"/>
      <c r="WE17" s="190"/>
      <c r="WF17" s="190"/>
      <c r="WG17" s="190"/>
      <c r="WH17" s="190"/>
      <c r="WI17" s="190"/>
      <c r="WJ17" s="190"/>
      <c r="WK17" s="190"/>
      <c r="WL17" s="190"/>
      <c r="WM17" s="190"/>
      <c r="WN17" s="190"/>
      <c r="WO17" s="190"/>
      <c r="WP17" s="190"/>
      <c r="WQ17" s="190"/>
      <c r="WR17" s="190"/>
      <c r="WS17" s="190"/>
      <c r="WT17" s="190"/>
      <c r="WU17" s="190"/>
      <c r="WV17" s="190"/>
      <c r="WW17" s="190"/>
      <c r="WX17" s="190"/>
      <c r="WY17" s="190"/>
      <c r="WZ17" s="190"/>
      <c r="XA17" s="190"/>
      <c r="XB17" s="190"/>
      <c r="XC17" s="190"/>
      <c r="XD17" s="190"/>
      <c r="XE17" s="190"/>
      <c r="XF17" s="190"/>
      <c r="XG17" s="190"/>
      <c r="XH17" s="190"/>
      <c r="XI17" s="190"/>
      <c r="XJ17" s="190"/>
      <c r="XK17" s="190"/>
      <c r="XL17" s="190"/>
      <c r="XM17" s="190"/>
      <c r="XN17" s="190"/>
      <c r="XO17" s="190"/>
      <c r="XP17" s="190"/>
      <c r="XQ17" s="190"/>
      <c r="XR17" s="190"/>
      <c r="XS17" s="190"/>
      <c r="XT17" s="190"/>
      <c r="XU17" s="190"/>
      <c r="XV17" s="190"/>
      <c r="XW17" s="190"/>
      <c r="XX17" s="190"/>
      <c r="XY17" s="190"/>
      <c r="XZ17" s="190"/>
      <c r="YA17" s="190"/>
      <c r="YB17" s="190"/>
      <c r="YC17" s="190"/>
      <c r="YD17" s="190"/>
      <c r="YE17" s="190"/>
      <c r="YF17" s="190"/>
      <c r="YG17" s="190"/>
      <c r="YH17" s="190"/>
      <c r="YI17" s="190"/>
      <c r="YJ17" s="190"/>
      <c r="YK17" s="190"/>
      <c r="YL17" s="190"/>
      <c r="YM17" s="190"/>
      <c r="YN17" s="190"/>
      <c r="YO17" s="190"/>
      <c r="YP17" s="190"/>
      <c r="YQ17" s="190"/>
      <c r="YR17" s="190"/>
      <c r="YS17" s="190"/>
      <c r="YT17" s="190"/>
      <c r="YU17" s="190"/>
      <c r="YV17" s="190"/>
      <c r="YW17" s="190"/>
      <c r="YX17" s="190"/>
      <c r="YY17" s="190"/>
      <c r="YZ17" s="190"/>
      <c r="ZA17" s="190"/>
      <c r="ZB17" s="190"/>
      <c r="ZC17" s="190"/>
      <c r="ZD17" s="190"/>
      <c r="ZE17" s="190"/>
      <c r="ZF17" s="190"/>
      <c r="ZG17" s="190"/>
      <c r="ZH17" s="190"/>
      <c r="ZI17" s="190"/>
      <c r="ZJ17" s="190"/>
      <c r="ZK17" s="190"/>
      <c r="ZL17" s="190"/>
      <c r="ZM17" s="190"/>
      <c r="ZN17" s="190"/>
      <c r="ZO17" s="190"/>
      <c r="ZP17" s="190"/>
      <c r="ZQ17" s="190"/>
      <c r="ZR17" s="190"/>
      <c r="ZS17" s="190"/>
      <c r="ZT17" s="190"/>
      <c r="ZU17" s="190"/>
      <c r="ZV17" s="190"/>
      <c r="ZW17" s="190"/>
      <c r="ZX17" s="190"/>
      <c r="ZY17" s="190"/>
      <c r="ZZ17" s="190"/>
      <c r="AAA17" s="190"/>
      <c r="AAB17" s="190"/>
      <c r="AAC17" s="190"/>
      <c r="AAD17" s="190"/>
      <c r="AAE17" s="190"/>
      <c r="AAF17" s="190"/>
      <c r="AAG17" s="190"/>
      <c r="AAH17" s="190"/>
      <c r="AAI17" s="190"/>
      <c r="AAJ17" s="190"/>
      <c r="AAK17" s="190"/>
      <c r="AAL17" s="190"/>
      <c r="AAM17" s="190"/>
      <c r="AAN17" s="190"/>
      <c r="AAO17" s="190"/>
      <c r="AAP17" s="190"/>
      <c r="AAQ17" s="190"/>
      <c r="AAR17" s="190"/>
      <c r="AAS17" s="190"/>
      <c r="AAT17" s="190"/>
      <c r="AAU17" s="190"/>
      <c r="AAV17" s="190"/>
      <c r="AAW17" s="190"/>
      <c r="AAX17" s="190"/>
      <c r="AAY17" s="190"/>
      <c r="AAZ17" s="190"/>
      <c r="ABA17" s="190"/>
      <c r="ABB17" s="190"/>
      <c r="ABC17" s="190"/>
      <c r="ABD17" s="190"/>
      <c r="ABE17" s="190"/>
      <c r="ABF17" s="190"/>
      <c r="ABG17" s="190"/>
      <c r="ABH17" s="190"/>
      <c r="ABI17" s="190"/>
      <c r="ABJ17" s="190"/>
      <c r="ABK17" s="190"/>
      <c r="ABL17" s="190"/>
      <c r="ABM17" s="190"/>
      <c r="ABN17" s="190"/>
      <c r="ABO17" s="190"/>
      <c r="ABP17" s="190"/>
      <c r="ABQ17" s="190"/>
      <c r="ABR17" s="190"/>
      <c r="ABS17" s="190"/>
      <c r="ABT17" s="190"/>
      <c r="ABU17" s="190"/>
      <c r="ABV17" s="190"/>
      <c r="ABW17" s="190"/>
      <c r="ABX17" s="190"/>
      <c r="ABY17" s="190"/>
      <c r="ABZ17" s="190"/>
      <c r="ACA17" s="190"/>
      <c r="ACB17" s="190"/>
      <c r="ACC17" s="190"/>
      <c r="ACD17" s="190"/>
      <c r="ACE17" s="190"/>
      <c r="ACF17" s="190"/>
      <c r="ACG17" s="190"/>
      <c r="ACH17" s="190"/>
      <c r="ACI17" s="190"/>
      <c r="ACJ17" s="190"/>
      <c r="ACK17" s="190"/>
      <c r="ACL17" s="190"/>
      <c r="ACM17" s="190"/>
      <c r="ACN17" s="190"/>
      <c r="ACO17" s="190"/>
      <c r="ACP17" s="190"/>
      <c r="ACQ17" s="190"/>
      <c r="ACR17" s="190"/>
      <c r="ACS17" s="190"/>
      <c r="ACT17" s="190"/>
      <c r="ACU17" s="190"/>
      <c r="ACV17" s="190"/>
      <c r="ACW17" s="190"/>
      <c r="ACX17" s="190"/>
      <c r="ACY17" s="190"/>
      <c r="ACZ17" s="190"/>
      <c r="ADA17" s="190"/>
      <c r="ADB17" s="190"/>
      <c r="ADC17" s="190"/>
      <c r="ADD17" s="190"/>
      <c r="ADE17" s="190"/>
      <c r="ADF17" s="190"/>
      <c r="ADG17" s="190"/>
      <c r="ADH17" s="190"/>
      <c r="ADI17" s="190"/>
    </row>
    <row r="18" spans="1:789" s="147" customFormat="1" ht="39" customHeight="1">
      <c r="A18" s="211" t="s">
        <v>14</v>
      </c>
      <c r="B18" s="225" t="s">
        <v>137</v>
      </c>
      <c r="C18" s="227" t="s">
        <v>116</v>
      </c>
      <c r="D18" s="191"/>
      <c r="E18" s="232" t="s">
        <v>139</v>
      </c>
      <c r="F18" s="229" t="s">
        <v>114</v>
      </c>
      <c r="G18" s="134">
        <v>3</v>
      </c>
      <c r="H18" s="288">
        <v>15</v>
      </c>
      <c r="I18" s="288">
        <v>60</v>
      </c>
      <c r="J18" s="134"/>
      <c r="K18" s="288"/>
      <c r="L18" s="288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  <c r="ER18" s="190"/>
      <c r="ES18" s="190"/>
      <c r="ET18" s="190"/>
      <c r="EU18" s="190"/>
      <c r="EV18" s="190"/>
      <c r="EW18" s="190"/>
      <c r="EX18" s="190"/>
      <c r="EY18" s="190"/>
      <c r="EZ18" s="190"/>
      <c r="FA18" s="190"/>
      <c r="FB18" s="190"/>
      <c r="FC18" s="190"/>
      <c r="FD18" s="190"/>
      <c r="FE18" s="190"/>
      <c r="FF18" s="190"/>
      <c r="FG18" s="190"/>
      <c r="FH18" s="190"/>
      <c r="FI18" s="190"/>
      <c r="FJ18" s="190"/>
      <c r="FK18" s="190"/>
      <c r="FL18" s="190"/>
      <c r="FM18" s="190"/>
      <c r="FN18" s="190"/>
      <c r="FO18" s="190"/>
      <c r="FP18" s="190"/>
      <c r="FQ18" s="190"/>
      <c r="FR18" s="190"/>
      <c r="FS18" s="190"/>
      <c r="FT18" s="190"/>
      <c r="FU18" s="190"/>
      <c r="FV18" s="190"/>
      <c r="FW18" s="190"/>
      <c r="FX18" s="190"/>
      <c r="FY18" s="190"/>
      <c r="FZ18" s="190"/>
      <c r="GA18" s="190"/>
      <c r="GB18" s="190"/>
      <c r="GC18" s="190"/>
      <c r="GD18" s="190"/>
      <c r="GE18" s="190"/>
      <c r="GF18" s="190"/>
      <c r="GG18" s="190"/>
      <c r="GH18" s="190"/>
      <c r="GI18" s="190"/>
      <c r="GJ18" s="190"/>
      <c r="GK18" s="190"/>
      <c r="GL18" s="190"/>
      <c r="GM18" s="190"/>
      <c r="GN18" s="190"/>
      <c r="GO18" s="190"/>
      <c r="GP18" s="190"/>
      <c r="GQ18" s="190"/>
      <c r="GR18" s="190"/>
      <c r="GS18" s="190"/>
      <c r="GT18" s="190"/>
      <c r="GU18" s="190"/>
      <c r="GV18" s="190"/>
      <c r="GW18" s="190"/>
      <c r="GX18" s="190"/>
      <c r="GY18" s="190"/>
      <c r="GZ18" s="190"/>
      <c r="HA18" s="190"/>
      <c r="HB18" s="190"/>
      <c r="HC18" s="190"/>
      <c r="HD18" s="190"/>
      <c r="HE18" s="190"/>
      <c r="HF18" s="190"/>
      <c r="HG18" s="190"/>
      <c r="HH18" s="190"/>
      <c r="HI18" s="190"/>
      <c r="HJ18" s="190"/>
      <c r="HK18" s="190"/>
      <c r="HL18" s="190"/>
      <c r="HM18" s="190"/>
      <c r="HN18" s="190"/>
      <c r="HO18" s="190"/>
      <c r="HP18" s="190"/>
      <c r="HQ18" s="190"/>
      <c r="HR18" s="190"/>
      <c r="HS18" s="190"/>
      <c r="HT18" s="190"/>
      <c r="HU18" s="190"/>
      <c r="HV18" s="190"/>
      <c r="HW18" s="190"/>
      <c r="HX18" s="190"/>
      <c r="HY18" s="190"/>
      <c r="HZ18" s="190"/>
      <c r="IA18" s="190"/>
      <c r="IB18" s="190"/>
      <c r="IC18" s="190"/>
      <c r="ID18" s="190"/>
      <c r="IE18" s="190"/>
      <c r="IF18" s="190"/>
      <c r="IG18" s="190"/>
      <c r="IH18" s="190"/>
      <c r="II18" s="190"/>
      <c r="IJ18" s="190"/>
      <c r="IK18" s="190"/>
      <c r="IL18" s="190"/>
      <c r="IM18" s="190"/>
      <c r="IN18" s="190"/>
      <c r="IO18" s="190"/>
      <c r="IP18" s="190"/>
      <c r="IQ18" s="190"/>
      <c r="IR18" s="190"/>
      <c r="IS18" s="190"/>
      <c r="IT18" s="190"/>
      <c r="IU18" s="190"/>
      <c r="IV18" s="190"/>
      <c r="IW18" s="190"/>
      <c r="IX18" s="190"/>
      <c r="IY18" s="190"/>
      <c r="IZ18" s="190"/>
      <c r="JA18" s="190"/>
      <c r="JB18" s="190"/>
      <c r="JC18" s="190"/>
      <c r="JD18" s="190"/>
      <c r="JE18" s="190"/>
      <c r="JF18" s="190"/>
      <c r="JG18" s="190"/>
      <c r="JH18" s="190"/>
      <c r="JI18" s="190"/>
      <c r="JJ18" s="190"/>
      <c r="JK18" s="190"/>
      <c r="JL18" s="190"/>
      <c r="JM18" s="190"/>
      <c r="JN18" s="190"/>
      <c r="JO18" s="190"/>
      <c r="JP18" s="190"/>
      <c r="JQ18" s="190"/>
      <c r="JR18" s="190"/>
      <c r="JS18" s="190"/>
      <c r="JT18" s="190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  <c r="KR18" s="190"/>
      <c r="KS18" s="190"/>
      <c r="KT18" s="190"/>
      <c r="KU18" s="190"/>
      <c r="KV18" s="190"/>
      <c r="KW18" s="190"/>
      <c r="KX18" s="190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90"/>
      <c r="LJ18" s="190"/>
      <c r="LK18" s="190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90"/>
      <c r="LW18" s="190"/>
      <c r="LX18" s="190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  <c r="MI18" s="190"/>
      <c r="MJ18" s="190"/>
      <c r="MK18" s="190"/>
      <c r="ML18" s="190"/>
      <c r="MM18" s="190"/>
      <c r="MN18" s="190"/>
      <c r="MO18" s="190"/>
      <c r="MP18" s="190"/>
      <c r="MQ18" s="190"/>
      <c r="MR18" s="190"/>
      <c r="MS18" s="190"/>
      <c r="MT18" s="190"/>
      <c r="MU18" s="190"/>
      <c r="MV18" s="190"/>
      <c r="MW18" s="190"/>
      <c r="MX18" s="190"/>
      <c r="MY18" s="190"/>
      <c r="MZ18" s="190"/>
      <c r="NA18" s="190"/>
      <c r="NB18" s="190"/>
      <c r="NC18" s="190"/>
      <c r="ND18" s="190"/>
      <c r="NE18" s="190"/>
      <c r="NF18" s="190"/>
      <c r="NG18" s="190"/>
      <c r="NH18" s="190"/>
      <c r="NI18" s="190"/>
      <c r="NJ18" s="190"/>
      <c r="NK18" s="190"/>
      <c r="NL18" s="190"/>
      <c r="NM18" s="190"/>
      <c r="NN18" s="190"/>
      <c r="NO18" s="190"/>
      <c r="NP18" s="190"/>
      <c r="NQ18" s="190"/>
      <c r="NR18" s="190"/>
      <c r="NS18" s="190"/>
      <c r="NT18" s="190"/>
      <c r="NU18" s="190"/>
      <c r="NV18" s="190"/>
      <c r="NW18" s="190"/>
      <c r="NX18" s="190"/>
      <c r="NY18" s="190"/>
      <c r="NZ18" s="190"/>
      <c r="OA18" s="190"/>
      <c r="OB18" s="190"/>
      <c r="OC18" s="190"/>
      <c r="OD18" s="190"/>
      <c r="OE18" s="190"/>
      <c r="OF18" s="190"/>
      <c r="OG18" s="190"/>
      <c r="OH18" s="190"/>
      <c r="OI18" s="190"/>
      <c r="OJ18" s="190"/>
      <c r="OK18" s="190"/>
      <c r="OL18" s="190"/>
      <c r="OM18" s="190"/>
      <c r="ON18" s="190"/>
      <c r="OO18" s="190"/>
      <c r="OP18" s="190"/>
      <c r="OQ18" s="190"/>
      <c r="OR18" s="190"/>
      <c r="OS18" s="190"/>
      <c r="OT18" s="190"/>
      <c r="OU18" s="190"/>
      <c r="OV18" s="190"/>
      <c r="OW18" s="190"/>
      <c r="OX18" s="190"/>
      <c r="OY18" s="190"/>
      <c r="OZ18" s="190"/>
      <c r="PA18" s="190"/>
      <c r="PB18" s="190"/>
      <c r="PC18" s="190"/>
      <c r="PD18" s="190"/>
      <c r="PE18" s="190"/>
      <c r="PF18" s="190"/>
      <c r="PG18" s="190"/>
      <c r="PH18" s="190"/>
      <c r="PI18" s="190"/>
      <c r="PJ18" s="190"/>
      <c r="PK18" s="190"/>
      <c r="PL18" s="190"/>
      <c r="PM18" s="190"/>
      <c r="PN18" s="190"/>
      <c r="PO18" s="190"/>
      <c r="PP18" s="190"/>
      <c r="PQ18" s="190"/>
      <c r="PR18" s="190"/>
      <c r="PS18" s="190"/>
      <c r="PT18" s="190"/>
      <c r="PU18" s="190"/>
      <c r="PV18" s="190"/>
      <c r="PW18" s="190"/>
      <c r="PX18" s="190"/>
      <c r="PY18" s="190"/>
      <c r="PZ18" s="190"/>
      <c r="QA18" s="190"/>
      <c r="QB18" s="190"/>
      <c r="QC18" s="190"/>
      <c r="QD18" s="190"/>
      <c r="QE18" s="190"/>
      <c r="QF18" s="190"/>
      <c r="QG18" s="190"/>
      <c r="QH18" s="190"/>
      <c r="QI18" s="190"/>
      <c r="QJ18" s="190"/>
      <c r="QK18" s="190"/>
      <c r="QL18" s="190"/>
      <c r="QM18" s="190"/>
      <c r="QN18" s="190"/>
      <c r="QO18" s="190"/>
      <c r="QP18" s="190"/>
      <c r="QQ18" s="190"/>
      <c r="QR18" s="190"/>
      <c r="QS18" s="190"/>
      <c r="QT18" s="190"/>
      <c r="QU18" s="190"/>
      <c r="QV18" s="190"/>
      <c r="QW18" s="190"/>
      <c r="QX18" s="190"/>
      <c r="QY18" s="190"/>
      <c r="QZ18" s="190"/>
      <c r="RA18" s="190"/>
      <c r="RB18" s="190"/>
      <c r="RC18" s="190"/>
      <c r="RD18" s="190"/>
      <c r="RE18" s="190"/>
      <c r="RF18" s="190"/>
      <c r="RG18" s="190"/>
      <c r="RH18" s="190"/>
      <c r="RI18" s="190"/>
      <c r="RJ18" s="190"/>
      <c r="RK18" s="190"/>
      <c r="RL18" s="190"/>
      <c r="RM18" s="190"/>
      <c r="RN18" s="190"/>
      <c r="RO18" s="190"/>
      <c r="RP18" s="190"/>
      <c r="RQ18" s="190"/>
      <c r="RR18" s="190"/>
      <c r="RS18" s="190"/>
      <c r="RT18" s="190"/>
      <c r="RU18" s="190"/>
      <c r="RV18" s="190"/>
      <c r="RW18" s="190"/>
      <c r="RX18" s="190"/>
      <c r="RY18" s="190"/>
      <c r="RZ18" s="190"/>
      <c r="SA18" s="190"/>
      <c r="SB18" s="190"/>
      <c r="SC18" s="190"/>
      <c r="SD18" s="190"/>
      <c r="SE18" s="190"/>
      <c r="SF18" s="190"/>
      <c r="SG18" s="190"/>
      <c r="SH18" s="190"/>
      <c r="SI18" s="190"/>
      <c r="SJ18" s="190"/>
      <c r="SK18" s="190"/>
      <c r="SL18" s="190"/>
      <c r="SM18" s="190"/>
      <c r="SN18" s="190"/>
      <c r="SO18" s="190"/>
      <c r="SP18" s="190"/>
      <c r="SQ18" s="190"/>
      <c r="SR18" s="190"/>
      <c r="SS18" s="190"/>
      <c r="ST18" s="190"/>
      <c r="SU18" s="190"/>
      <c r="SV18" s="190"/>
      <c r="SW18" s="190"/>
      <c r="SX18" s="190"/>
      <c r="SY18" s="190"/>
      <c r="SZ18" s="190"/>
      <c r="TA18" s="190"/>
      <c r="TB18" s="190"/>
      <c r="TC18" s="190"/>
      <c r="TD18" s="190"/>
      <c r="TE18" s="190"/>
      <c r="TF18" s="190"/>
      <c r="TG18" s="190"/>
      <c r="TH18" s="190"/>
      <c r="TI18" s="190"/>
      <c r="TJ18" s="190"/>
      <c r="TK18" s="190"/>
      <c r="TL18" s="190"/>
      <c r="TM18" s="190"/>
      <c r="TN18" s="190"/>
      <c r="TO18" s="190"/>
      <c r="TP18" s="190"/>
      <c r="TQ18" s="190"/>
      <c r="TR18" s="190"/>
      <c r="TS18" s="190"/>
      <c r="TT18" s="190"/>
      <c r="TU18" s="190"/>
      <c r="TV18" s="190"/>
      <c r="TW18" s="190"/>
      <c r="TX18" s="190"/>
      <c r="TY18" s="190"/>
      <c r="TZ18" s="190"/>
      <c r="UA18" s="190"/>
      <c r="UB18" s="190"/>
      <c r="UC18" s="190"/>
      <c r="UD18" s="190"/>
      <c r="UE18" s="190"/>
      <c r="UF18" s="190"/>
      <c r="UG18" s="190"/>
      <c r="UH18" s="190"/>
      <c r="UI18" s="190"/>
      <c r="UJ18" s="190"/>
      <c r="UK18" s="190"/>
      <c r="UL18" s="190"/>
      <c r="UM18" s="190"/>
      <c r="UN18" s="190"/>
      <c r="UO18" s="190"/>
      <c r="UP18" s="190"/>
      <c r="UQ18" s="190"/>
      <c r="UR18" s="190"/>
      <c r="US18" s="190"/>
      <c r="UT18" s="190"/>
      <c r="UU18" s="190"/>
      <c r="UV18" s="190"/>
      <c r="UW18" s="190"/>
      <c r="UX18" s="190"/>
      <c r="UY18" s="190"/>
      <c r="UZ18" s="190"/>
      <c r="VA18" s="190"/>
      <c r="VB18" s="190"/>
      <c r="VC18" s="190"/>
      <c r="VD18" s="190"/>
      <c r="VE18" s="190"/>
      <c r="VF18" s="190"/>
      <c r="VG18" s="190"/>
      <c r="VH18" s="190"/>
      <c r="VI18" s="190"/>
      <c r="VJ18" s="190"/>
      <c r="VK18" s="190"/>
      <c r="VL18" s="190"/>
      <c r="VM18" s="190"/>
      <c r="VN18" s="190"/>
      <c r="VO18" s="190"/>
      <c r="VP18" s="190"/>
      <c r="VQ18" s="190"/>
      <c r="VR18" s="190"/>
      <c r="VS18" s="190"/>
      <c r="VT18" s="190"/>
      <c r="VU18" s="190"/>
      <c r="VV18" s="190"/>
      <c r="VW18" s="190"/>
      <c r="VX18" s="190"/>
      <c r="VY18" s="190"/>
      <c r="VZ18" s="190"/>
      <c r="WA18" s="190"/>
      <c r="WB18" s="190"/>
      <c r="WC18" s="190"/>
      <c r="WD18" s="190"/>
      <c r="WE18" s="190"/>
      <c r="WF18" s="190"/>
      <c r="WG18" s="190"/>
      <c r="WH18" s="190"/>
      <c r="WI18" s="190"/>
      <c r="WJ18" s="190"/>
      <c r="WK18" s="190"/>
      <c r="WL18" s="190"/>
      <c r="WM18" s="190"/>
      <c r="WN18" s="190"/>
      <c r="WO18" s="190"/>
      <c r="WP18" s="190"/>
      <c r="WQ18" s="190"/>
      <c r="WR18" s="190"/>
      <c r="WS18" s="190"/>
      <c r="WT18" s="190"/>
      <c r="WU18" s="190"/>
      <c r="WV18" s="190"/>
      <c r="WW18" s="190"/>
      <c r="WX18" s="190"/>
      <c r="WY18" s="190"/>
      <c r="WZ18" s="190"/>
      <c r="XA18" s="190"/>
      <c r="XB18" s="190"/>
      <c r="XC18" s="190"/>
      <c r="XD18" s="190"/>
      <c r="XE18" s="190"/>
      <c r="XF18" s="190"/>
      <c r="XG18" s="190"/>
      <c r="XH18" s="190"/>
      <c r="XI18" s="190"/>
      <c r="XJ18" s="190"/>
      <c r="XK18" s="190"/>
      <c r="XL18" s="190"/>
      <c r="XM18" s="190"/>
      <c r="XN18" s="190"/>
      <c r="XO18" s="190"/>
      <c r="XP18" s="190"/>
      <c r="XQ18" s="190"/>
      <c r="XR18" s="190"/>
      <c r="XS18" s="190"/>
      <c r="XT18" s="190"/>
      <c r="XU18" s="190"/>
      <c r="XV18" s="190"/>
      <c r="XW18" s="190"/>
      <c r="XX18" s="190"/>
      <c r="XY18" s="190"/>
      <c r="XZ18" s="190"/>
      <c r="YA18" s="190"/>
      <c r="YB18" s="190"/>
      <c r="YC18" s="190"/>
      <c r="YD18" s="190"/>
      <c r="YE18" s="190"/>
      <c r="YF18" s="190"/>
      <c r="YG18" s="190"/>
      <c r="YH18" s="190"/>
      <c r="YI18" s="190"/>
      <c r="YJ18" s="190"/>
      <c r="YK18" s="190"/>
      <c r="YL18" s="190"/>
      <c r="YM18" s="190"/>
      <c r="YN18" s="190"/>
      <c r="YO18" s="190"/>
      <c r="YP18" s="190"/>
      <c r="YQ18" s="190"/>
      <c r="YR18" s="190"/>
      <c r="YS18" s="190"/>
      <c r="YT18" s="190"/>
      <c r="YU18" s="190"/>
      <c r="YV18" s="190"/>
      <c r="YW18" s="190"/>
      <c r="YX18" s="190"/>
      <c r="YY18" s="190"/>
      <c r="YZ18" s="190"/>
      <c r="ZA18" s="190"/>
      <c r="ZB18" s="190"/>
      <c r="ZC18" s="190"/>
      <c r="ZD18" s="190"/>
      <c r="ZE18" s="190"/>
      <c r="ZF18" s="190"/>
      <c r="ZG18" s="190"/>
      <c r="ZH18" s="190"/>
      <c r="ZI18" s="190"/>
      <c r="ZJ18" s="190"/>
      <c r="ZK18" s="190"/>
      <c r="ZL18" s="190"/>
      <c r="ZM18" s="190"/>
      <c r="ZN18" s="190"/>
      <c r="ZO18" s="190"/>
      <c r="ZP18" s="190"/>
      <c r="ZQ18" s="190"/>
      <c r="ZR18" s="190"/>
      <c r="ZS18" s="190"/>
      <c r="ZT18" s="190"/>
      <c r="ZU18" s="190"/>
      <c r="ZV18" s="190"/>
      <c r="ZW18" s="190"/>
      <c r="ZX18" s="190"/>
      <c r="ZY18" s="190"/>
      <c r="ZZ18" s="190"/>
      <c r="AAA18" s="190"/>
      <c r="AAB18" s="190"/>
      <c r="AAC18" s="190"/>
      <c r="AAD18" s="190"/>
      <c r="AAE18" s="190"/>
      <c r="AAF18" s="190"/>
      <c r="AAG18" s="190"/>
      <c r="AAH18" s="190"/>
      <c r="AAI18" s="190"/>
      <c r="AAJ18" s="190"/>
      <c r="AAK18" s="190"/>
      <c r="AAL18" s="190"/>
      <c r="AAM18" s="190"/>
      <c r="AAN18" s="190"/>
      <c r="AAO18" s="190"/>
      <c r="AAP18" s="190"/>
      <c r="AAQ18" s="190"/>
      <c r="AAR18" s="190"/>
      <c r="AAS18" s="190"/>
      <c r="AAT18" s="190"/>
      <c r="AAU18" s="190"/>
      <c r="AAV18" s="190"/>
      <c r="AAW18" s="190"/>
      <c r="AAX18" s="190"/>
      <c r="AAY18" s="190"/>
      <c r="AAZ18" s="190"/>
      <c r="ABA18" s="190"/>
      <c r="ABB18" s="190"/>
      <c r="ABC18" s="190"/>
      <c r="ABD18" s="190"/>
      <c r="ABE18" s="190"/>
      <c r="ABF18" s="190"/>
      <c r="ABG18" s="190"/>
      <c r="ABH18" s="190"/>
      <c r="ABI18" s="190"/>
      <c r="ABJ18" s="190"/>
      <c r="ABK18" s="190"/>
      <c r="ABL18" s="190"/>
      <c r="ABM18" s="190"/>
      <c r="ABN18" s="190"/>
      <c r="ABO18" s="190"/>
      <c r="ABP18" s="190"/>
      <c r="ABQ18" s="190"/>
      <c r="ABR18" s="190"/>
      <c r="ABS18" s="190"/>
      <c r="ABT18" s="190"/>
      <c r="ABU18" s="190"/>
      <c r="ABV18" s="190"/>
      <c r="ABW18" s="190"/>
      <c r="ABX18" s="190"/>
      <c r="ABY18" s="190"/>
      <c r="ABZ18" s="190"/>
      <c r="ACA18" s="190"/>
      <c r="ACB18" s="190"/>
      <c r="ACC18" s="190"/>
      <c r="ACD18" s="190"/>
      <c r="ACE18" s="190"/>
      <c r="ACF18" s="190"/>
      <c r="ACG18" s="190"/>
      <c r="ACH18" s="190"/>
      <c r="ACI18" s="190"/>
      <c r="ACJ18" s="190"/>
      <c r="ACK18" s="190"/>
      <c r="ACL18" s="190"/>
      <c r="ACM18" s="190"/>
      <c r="ACN18" s="190"/>
      <c r="ACO18" s="190"/>
      <c r="ACP18" s="190"/>
      <c r="ACQ18" s="190"/>
      <c r="ACR18" s="190"/>
      <c r="ACS18" s="190"/>
      <c r="ACT18" s="190"/>
      <c r="ACU18" s="190"/>
      <c r="ACV18" s="190"/>
      <c r="ACW18" s="190"/>
      <c r="ACX18" s="190"/>
      <c r="ACY18" s="190"/>
      <c r="ACZ18" s="190"/>
      <c r="ADA18" s="190"/>
      <c r="ADB18" s="190"/>
      <c r="ADC18" s="190"/>
      <c r="ADD18" s="190"/>
      <c r="ADE18" s="190"/>
      <c r="ADF18" s="190"/>
      <c r="ADG18" s="190"/>
      <c r="ADH18" s="190"/>
      <c r="ADI18" s="190"/>
    </row>
    <row r="19" spans="1:789" s="190" customFormat="1" ht="39" customHeight="1">
      <c r="A19" s="235" t="s">
        <v>195</v>
      </c>
      <c r="B19" s="226" t="s">
        <v>137</v>
      </c>
      <c r="C19" s="230" t="s">
        <v>116</v>
      </c>
      <c r="D19" s="203"/>
      <c r="E19" s="233" t="s">
        <v>129</v>
      </c>
      <c r="F19" s="233" t="s">
        <v>114</v>
      </c>
      <c r="G19" s="134">
        <v>3</v>
      </c>
      <c r="H19" s="34">
        <v>15</v>
      </c>
      <c r="I19" s="34">
        <v>60</v>
      </c>
      <c r="J19" s="134"/>
      <c r="K19" s="34"/>
      <c r="L19" s="34"/>
    </row>
    <row r="20" spans="1:789" s="147" customFormat="1" ht="39" customHeight="1">
      <c r="A20" s="211" t="s">
        <v>140</v>
      </c>
      <c r="B20" s="225" t="s">
        <v>142</v>
      </c>
      <c r="C20" s="227" t="s">
        <v>116</v>
      </c>
      <c r="D20" s="123"/>
      <c r="E20" s="232" t="s">
        <v>395</v>
      </c>
      <c r="F20" s="229" t="s">
        <v>114</v>
      </c>
      <c r="G20" s="134">
        <v>2</v>
      </c>
      <c r="H20" s="288">
        <v>15</v>
      </c>
      <c r="I20" s="288">
        <v>35</v>
      </c>
      <c r="J20" s="134"/>
      <c r="K20" s="288"/>
      <c r="L20" s="288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  <c r="ER20" s="190"/>
      <c r="ES20" s="190"/>
      <c r="ET20" s="190"/>
      <c r="EU20" s="190"/>
      <c r="EV20" s="190"/>
      <c r="EW20" s="190"/>
      <c r="EX20" s="190"/>
      <c r="EY20" s="190"/>
      <c r="EZ20" s="190"/>
      <c r="FA20" s="190"/>
      <c r="FB20" s="190"/>
      <c r="FC20" s="190"/>
      <c r="FD20" s="190"/>
      <c r="FE20" s="190"/>
      <c r="FF20" s="190"/>
      <c r="FG20" s="190"/>
      <c r="FH20" s="190"/>
      <c r="FI20" s="190"/>
      <c r="FJ20" s="190"/>
      <c r="FK20" s="190"/>
      <c r="FL20" s="190"/>
      <c r="FM20" s="190"/>
      <c r="FN20" s="190"/>
      <c r="FO20" s="190"/>
      <c r="FP20" s="190"/>
      <c r="FQ20" s="190"/>
      <c r="FR20" s="190"/>
      <c r="FS20" s="190"/>
      <c r="FT20" s="190"/>
      <c r="FU20" s="190"/>
      <c r="FV20" s="190"/>
      <c r="FW20" s="190"/>
      <c r="FX20" s="190"/>
      <c r="FY20" s="190"/>
      <c r="FZ20" s="190"/>
      <c r="GA20" s="190"/>
      <c r="GB20" s="190"/>
      <c r="GC20" s="190"/>
      <c r="GD20" s="190"/>
      <c r="GE20" s="190"/>
      <c r="GF20" s="190"/>
      <c r="GG20" s="190"/>
      <c r="GH20" s="190"/>
      <c r="GI20" s="190"/>
      <c r="GJ20" s="190"/>
      <c r="GK20" s="190"/>
      <c r="GL20" s="190"/>
      <c r="GM20" s="190"/>
      <c r="GN20" s="190"/>
      <c r="GO20" s="190"/>
      <c r="GP20" s="190"/>
      <c r="GQ20" s="190"/>
      <c r="GR20" s="190"/>
      <c r="GS20" s="190"/>
      <c r="GT20" s="190"/>
      <c r="GU20" s="190"/>
      <c r="GV20" s="190"/>
      <c r="GW20" s="190"/>
      <c r="GX20" s="190"/>
      <c r="GY20" s="190"/>
      <c r="GZ20" s="190"/>
      <c r="HA20" s="190"/>
      <c r="HB20" s="190"/>
      <c r="HC20" s="190"/>
      <c r="HD20" s="190"/>
      <c r="HE20" s="190"/>
      <c r="HF20" s="190"/>
      <c r="HG20" s="190"/>
      <c r="HH20" s="190"/>
      <c r="HI20" s="190"/>
      <c r="HJ20" s="190"/>
      <c r="HK20" s="190"/>
      <c r="HL20" s="190"/>
      <c r="HM20" s="190"/>
      <c r="HN20" s="190"/>
      <c r="HO20" s="190"/>
      <c r="HP20" s="190"/>
      <c r="HQ20" s="190"/>
      <c r="HR20" s="190"/>
      <c r="HS20" s="190"/>
      <c r="HT20" s="190"/>
      <c r="HU20" s="190"/>
      <c r="HV20" s="190"/>
      <c r="HW20" s="190"/>
      <c r="HX20" s="190"/>
      <c r="HY20" s="190"/>
      <c r="HZ20" s="190"/>
      <c r="IA20" s="190"/>
      <c r="IB20" s="190"/>
      <c r="IC20" s="190"/>
      <c r="ID20" s="190"/>
      <c r="IE20" s="190"/>
      <c r="IF20" s="190"/>
      <c r="IG20" s="190"/>
      <c r="IH20" s="190"/>
      <c r="II20" s="190"/>
      <c r="IJ20" s="190"/>
      <c r="IK20" s="190"/>
      <c r="IL20" s="190"/>
      <c r="IM20" s="190"/>
      <c r="IN20" s="190"/>
      <c r="IO20" s="190"/>
      <c r="IP20" s="190"/>
      <c r="IQ20" s="190"/>
      <c r="IR20" s="190"/>
      <c r="IS20" s="190"/>
      <c r="IT20" s="190"/>
      <c r="IU20" s="190"/>
      <c r="IV20" s="190"/>
      <c r="IW20" s="190"/>
      <c r="IX20" s="190"/>
      <c r="IY20" s="190"/>
      <c r="IZ20" s="190"/>
      <c r="JA20" s="190"/>
      <c r="JB20" s="190"/>
      <c r="JC20" s="190"/>
      <c r="JD20" s="190"/>
      <c r="JE20" s="190"/>
      <c r="JF20" s="190"/>
      <c r="JG20" s="190"/>
      <c r="JH20" s="190"/>
      <c r="JI20" s="190"/>
      <c r="JJ20" s="190"/>
      <c r="JK20" s="190"/>
      <c r="JL20" s="190"/>
      <c r="JM20" s="190"/>
      <c r="JN20" s="190"/>
      <c r="JO20" s="190"/>
      <c r="JP20" s="190"/>
      <c r="JQ20" s="190"/>
      <c r="JR20" s="190"/>
      <c r="JS20" s="190"/>
      <c r="JT20" s="190"/>
      <c r="JU20" s="190"/>
      <c r="JV20" s="190"/>
      <c r="JW20" s="190"/>
      <c r="JX20" s="190"/>
      <c r="JY20" s="190"/>
      <c r="JZ20" s="190"/>
      <c r="KA20" s="190"/>
      <c r="KB20" s="190"/>
      <c r="KC20" s="190"/>
      <c r="KD20" s="190"/>
      <c r="KE20" s="190"/>
      <c r="KF20" s="190"/>
      <c r="KG20" s="190"/>
      <c r="KH20" s="190"/>
      <c r="KI20" s="190"/>
      <c r="KJ20" s="190"/>
      <c r="KK20" s="190"/>
      <c r="KL20" s="190"/>
      <c r="KM20" s="190"/>
      <c r="KN20" s="190"/>
      <c r="KO20" s="190"/>
      <c r="KP20" s="190"/>
      <c r="KQ20" s="190"/>
      <c r="KR20" s="190"/>
      <c r="KS20" s="190"/>
      <c r="KT20" s="190"/>
      <c r="KU20" s="190"/>
      <c r="KV20" s="190"/>
      <c r="KW20" s="190"/>
      <c r="KX20" s="190"/>
      <c r="KY20" s="190"/>
      <c r="KZ20" s="190"/>
      <c r="LA20" s="190"/>
      <c r="LB20" s="190"/>
      <c r="LC20" s="190"/>
      <c r="LD20" s="190"/>
      <c r="LE20" s="190"/>
      <c r="LF20" s="190"/>
      <c r="LG20" s="190"/>
      <c r="LH20" s="190"/>
      <c r="LI20" s="190"/>
      <c r="LJ20" s="190"/>
      <c r="LK20" s="190"/>
      <c r="LL20" s="190"/>
      <c r="LM20" s="190"/>
      <c r="LN20" s="190"/>
      <c r="LO20" s="190"/>
      <c r="LP20" s="190"/>
      <c r="LQ20" s="190"/>
      <c r="LR20" s="190"/>
      <c r="LS20" s="190"/>
      <c r="LT20" s="190"/>
      <c r="LU20" s="190"/>
      <c r="LV20" s="190"/>
      <c r="LW20" s="190"/>
      <c r="LX20" s="190"/>
      <c r="LY20" s="190"/>
      <c r="LZ20" s="190"/>
      <c r="MA20" s="190"/>
      <c r="MB20" s="190"/>
      <c r="MC20" s="190"/>
      <c r="MD20" s="190"/>
      <c r="ME20" s="190"/>
      <c r="MF20" s="190"/>
      <c r="MG20" s="190"/>
      <c r="MH20" s="190"/>
      <c r="MI20" s="190"/>
      <c r="MJ20" s="190"/>
      <c r="MK20" s="190"/>
      <c r="ML20" s="190"/>
      <c r="MM20" s="190"/>
      <c r="MN20" s="190"/>
      <c r="MO20" s="190"/>
      <c r="MP20" s="190"/>
      <c r="MQ20" s="190"/>
      <c r="MR20" s="190"/>
      <c r="MS20" s="190"/>
      <c r="MT20" s="190"/>
      <c r="MU20" s="190"/>
      <c r="MV20" s="190"/>
      <c r="MW20" s="190"/>
      <c r="MX20" s="190"/>
      <c r="MY20" s="190"/>
      <c r="MZ20" s="190"/>
      <c r="NA20" s="190"/>
      <c r="NB20" s="190"/>
      <c r="NC20" s="190"/>
      <c r="ND20" s="190"/>
      <c r="NE20" s="190"/>
      <c r="NF20" s="190"/>
      <c r="NG20" s="190"/>
      <c r="NH20" s="190"/>
      <c r="NI20" s="190"/>
      <c r="NJ20" s="190"/>
      <c r="NK20" s="190"/>
      <c r="NL20" s="190"/>
      <c r="NM20" s="190"/>
      <c r="NN20" s="190"/>
      <c r="NO20" s="190"/>
      <c r="NP20" s="190"/>
      <c r="NQ20" s="190"/>
      <c r="NR20" s="190"/>
      <c r="NS20" s="190"/>
      <c r="NT20" s="190"/>
      <c r="NU20" s="190"/>
      <c r="NV20" s="190"/>
      <c r="NW20" s="190"/>
      <c r="NX20" s="190"/>
      <c r="NY20" s="190"/>
      <c r="NZ20" s="190"/>
      <c r="OA20" s="190"/>
      <c r="OB20" s="190"/>
      <c r="OC20" s="190"/>
      <c r="OD20" s="190"/>
      <c r="OE20" s="190"/>
      <c r="OF20" s="190"/>
      <c r="OG20" s="190"/>
      <c r="OH20" s="190"/>
      <c r="OI20" s="190"/>
      <c r="OJ20" s="190"/>
      <c r="OK20" s="190"/>
      <c r="OL20" s="190"/>
      <c r="OM20" s="190"/>
      <c r="ON20" s="190"/>
      <c r="OO20" s="190"/>
      <c r="OP20" s="190"/>
      <c r="OQ20" s="190"/>
      <c r="OR20" s="190"/>
      <c r="OS20" s="190"/>
      <c r="OT20" s="190"/>
      <c r="OU20" s="190"/>
      <c r="OV20" s="190"/>
      <c r="OW20" s="190"/>
      <c r="OX20" s="190"/>
      <c r="OY20" s="190"/>
      <c r="OZ20" s="190"/>
      <c r="PA20" s="190"/>
      <c r="PB20" s="190"/>
      <c r="PC20" s="190"/>
      <c r="PD20" s="190"/>
      <c r="PE20" s="190"/>
      <c r="PF20" s="190"/>
      <c r="PG20" s="190"/>
      <c r="PH20" s="190"/>
      <c r="PI20" s="190"/>
      <c r="PJ20" s="190"/>
      <c r="PK20" s="190"/>
      <c r="PL20" s="190"/>
      <c r="PM20" s="190"/>
      <c r="PN20" s="190"/>
      <c r="PO20" s="190"/>
      <c r="PP20" s="190"/>
      <c r="PQ20" s="190"/>
      <c r="PR20" s="190"/>
      <c r="PS20" s="190"/>
      <c r="PT20" s="190"/>
      <c r="PU20" s="190"/>
      <c r="PV20" s="190"/>
      <c r="PW20" s="190"/>
      <c r="PX20" s="190"/>
      <c r="PY20" s="190"/>
      <c r="PZ20" s="190"/>
      <c r="QA20" s="190"/>
      <c r="QB20" s="190"/>
      <c r="QC20" s="190"/>
      <c r="QD20" s="190"/>
      <c r="QE20" s="190"/>
      <c r="QF20" s="190"/>
      <c r="QG20" s="190"/>
      <c r="QH20" s="190"/>
      <c r="QI20" s="190"/>
      <c r="QJ20" s="190"/>
      <c r="QK20" s="190"/>
      <c r="QL20" s="190"/>
      <c r="QM20" s="190"/>
      <c r="QN20" s="190"/>
      <c r="QO20" s="190"/>
      <c r="QP20" s="190"/>
      <c r="QQ20" s="190"/>
      <c r="QR20" s="190"/>
      <c r="QS20" s="190"/>
      <c r="QT20" s="190"/>
      <c r="QU20" s="190"/>
      <c r="QV20" s="190"/>
      <c r="QW20" s="190"/>
      <c r="QX20" s="190"/>
      <c r="QY20" s="190"/>
      <c r="QZ20" s="190"/>
      <c r="RA20" s="190"/>
      <c r="RB20" s="190"/>
      <c r="RC20" s="190"/>
      <c r="RD20" s="190"/>
      <c r="RE20" s="190"/>
      <c r="RF20" s="190"/>
      <c r="RG20" s="190"/>
      <c r="RH20" s="190"/>
      <c r="RI20" s="190"/>
      <c r="RJ20" s="190"/>
      <c r="RK20" s="190"/>
      <c r="RL20" s="190"/>
      <c r="RM20" s="190"/>
      <c r="RN20" s="190"/>
      <c r="RO20" s="190"/>
      <c r="RP20" s="190"/>
      <c r="RQ20" s="190"/>
      <c r="RR20" s="190"/>
      <c r="RS20" s="190"/>
      <c r="RT20" s="190"/>
      <c r="RU20" s="190"/>
      <c r="RV20" s="190"/>
      <c r="RW20" s="190"/>
      <c r="RX20" s="190"/>
      <c r="RY20" s="190"/>
      <c r="RZ20" s="190"/>
      <c r="SA20" s="190"/>
      <c r="SB20" s="190"/>
      <c r="SC20" s="190"/>
      <c r="SD20" s="190"/>
      <c r="SE20" s="190"/>
      <c r="SF20" s="190"/>
      <c r="SG20" s="190"/>
      <c r="SH20" s="190"/>
      <c r="SI20" s="190"/>
      <c r="SJ20" s="190"/>
      <c r="SK20" s="190"/>
      <c r="SL20" s="190"/>
      <c r="SM20" s="190"/>
      <c r="SN20" s="190"/>
      <c r="SO20" s="190"/>
      <c r="SP20" s="190"/>
      <c r="SQ20" s="190"/>
      <c r="SR20" s="190"/>
      <c r="SS20" s="190"/>
      <c r="ST20" s="190"/>
      <c r="SU20" s="190"/>
      <c r="SV20" s="190"/>
      <c r="SW20" s="190"/>
      <c r="SX20" s="190"/>
      <c r="SY20" s="190"/>
      <c r="SZ20" s="190"/>
      <c r="TA20" s="190"/>
      <c r="TB20" s="190"/>
      <c r="TC20" s="190"/>
      <c r="TD20" s="190"/>
      <c r="TE20" s="190"/>
      <c r="TF20" s="190"/>
      <c r="TG20" s="190"/>
      <c r="TH20" s="190"/>
      <c r="TI20" s="190"/>
      <c r="TJ20" s="190"/>
      <c r="TK20" s="190"/>
      <c r="TL20" s="190"/>
      <c r="TM20" s="190"/>
      <c r="TN20" s="190"/>
      <c r="TO20" s="190"/>
      <c r="TP20" s="190"/>
      <c r="TQ20" s="190"/>
      <c r="TR20" s="190"/>
      <c r="TS20" s="190"/>
      <c r="TT20" s="190"/>
      <c r="TU20" s="190"/>
      <c r="TV20" s="190"/>
      <c r="TW20" s="190"/>
      <c r="TX20" s="190"/>
      <c r="TY20" s="190"/>
      <c r="TZ20" s="190"/>
      <c r="UA20" s="190"/>
      <c r="UB20" s="190"/>
      <c r="UC20" s="190"/>
      <c r="UD20" s="190"/>
      <c r="UE20" s="190"/>
      <c r="UF20" s="190"/>
      <c r="UG20" s="190"/>
      <c r="UH20" s="190"/>
      <c r="UI20" s="190"/>
      <c r="UJ20" s="190"/>
      <c r="UK20" s="190"/>
      <c r="UL20" s="190"/>
      <c r="UM20" s="190"/>
      <c r="UN20" s="190"/>
      <c r="UO20" s="190"/>
      <c r="UP20" s="190"/>
      <c r="UQ20" s="190"/>
      <c r="UR20" s="190"/>
      <c r="US20" s="190"/>
      <c r="UT20" s="190"/>
      <c r="UU20" s="190"/>
      <c r="UV20" s="190"/>
      <c r="UW20" s="190"/>
      <c r="UX20" s="190"/>
      <c r="UY20" s="190"/>
      <c r="UZ20" s="190"/>
      <c r="VA20" s="190"/>
      <c r="VB20" s="190"/>
      <c r="VC20" s="190"/>
      <c r="VD20" s="190"/>
      <c r="VE20" s="190"/>
      <c r="VF20" s="190"/>
      <c r="VG20" s="190"/>
      <c r="VH20" s="190"/>
      <c r="VI20" s="190"/>
      <c r="VJ20" s="190"/>
      <c r="VK20" s="190"/>
      <c r="VL20" s="190"/>
      <c r="VM20" s="190"/>
      <c r="VN20" s="190"/>
      <c r="VO20" s="190"/>
      <c r="VP20" s="190"/>
      <c r="VQ20" s="190"/>
      <c r="VR20" s="190"/>
      <c r="VS20" s="190"/>
      <c r="VT20" s="190"/>
      <c r="VU20" s="190"/>
      <c r="VV20" s="190"/>
      <c r="VW20" s="190"/>
      <c r="VX20" s="190"/>
      <c r="VY20" s="190"/>
      <c r="VZ20" s="190"/>
      <c r="WA20" s="190"/>
      <c r="WB20" s="190"/>
      <c r="WC20" s="190"/>
      <c r="WD20" s="190"/>
      <c r="WE20" s="190"/>
      <c r="WF20" s="190"/>
      <c r="WG20" s="190"/>
      <c r="WH20" s="190"/>
      <c r="WI20" s="190"/>
      <c r="WJ20" s="190"/>
      <c r="WK20" s="190"/>
      <c r="WL20" s="190"/>
      <c r="WM20" s="190"/>
      <c r="WN20" s="190"/>
      <c r="WO20" s="190"/>
      <c r="WP20" s="190"/>
      <c r="WQ20" s="190"/>
      <c r="WR20" s="190"/>
      <c r="WS20" s="190"/>
      <c r="WT20" s="190"/>
      <c r="WU20" s="190"/>
      <c r="WV20" s="190"/>
      <c r="WW20" s="190"/>
      <c r="WX20" s="190"/>
      <c r="WY20" s="190"/>
      <c r="WZ20" s="190"/>
      <c r="XA20" s="190"/>
      <c r="XB20" s="190"/>
      <c r="XC20" s="190"/>
      <c r="XD20" s="190"/>
      <c r="XE20" s="190"/>
      <c r="XF20" s="190"/>
      <c r="XG20" s="190"/>
      <c r="XH20" s="190"/>
      <c r="XI20" s="190"/>
      <c r="XJ20" s="190"/>
      <c r="XK20" s="190"/>
      <c r="XL20" s="190"/>
      <c r="XM20" s="190"/>
      <c r="XN20" s="190"/>
      <c r="XO20" s="190"/>
      <c r="XP20" s="190"/>
      <c r="XQ20" s="190"/>
      <c r="XR20" s="190"/>
      <c r="XS20" s="190"/>
      <c r="XT20" s="190"/>
      <c r="XU20" s="190"/>
      <c r="XV20" s="190"/>
      <c r="XW20" s="190"/>
      <c r="XX20" s="190"/>
      <c r="XY20" s="190"/>
      <c r="XZ20" s="190"/>
      <c r="YA20" s="190"/>
      <c r="YB20" s="190"/>
      <c r="YC20" s="190"/>
      <c r="YD20" s="190"/>
      <c r="YE20" s="190"/>
      <c r="YF20" s="190"/>
      <c r="YG20" s="190"/>
      <c r="YH20" s="190"/>
      <c r="YI20" s="190"/>
      <c r="YJ20" s="190"/>
      <c r="YK20" s="190"/>
      <c r="YL20" s="190"/>
      <c r="YM20" s="190"/>
      <c r="YN20" s="190"/>
      <c r="YO20" s="190"/>
      <c r="YP20" s="190"/>
      <c r="YQ20" s="190"/>
      <c r="YR20" s="190"/>
      <c r="YS20" s="190"/>
      <c r="YT20" s="190"/>
      <c r="YU20" s="190"/>
      <c r="YV20" s="190"/>
      <c r="YW20" s="190"/>
      <c r="YX20" s="190"/>
      <c r="YY20" s="190"/>
      <c r="YZ20" s="190"/>
      <c r="ZA20" s="190"/>
      <c r="ZB20" s="190"/>
      <c r="ZC20" s="190"/>
      <c r="ZD20" s="190"/>
      <c r="ZE20" s="190"/>
      <c r="ZF20" s="190"/>
      <c r="ZG20" s="190"/>
      <c r="ZH20" s="190"/>
      <c r="ZI20" s="190"/>
      <c r="ZJ20" s="190"/>
      <c r="ZK20" s="190"/>
      <c r="ZL20" s="190"/>
      <c r="ZM20" s="190"/>
      <c r="ZN20" s="190"/>
      <c r="ZO20" s="190"/>
      <c r="ZP20" s="190"/>
      <c r="ZQ20" s="190"/>
      <c r="ZR20" s="190"/>
      <c r="ZS20" s="190"/>
      <c r="ZT20" s="190"/>
      <c r="ZU20" s="190"/>
      <c r="ZV20" s="190"/>
      <c r="ZW20" s="190"/>
      <c r="ZX20" s="190"/>
      <c r="ZY20" s="190"/>
      <c r="ZZ20" s="190"/>
      <c r="AAA20" s="190"/>
      <c r="AAB20" s="190"/>
      <c r="AAC20" s="190"/>
      <c r="AAD20" s="190"/>
      <c r="AAE20" s="190"/>
      <c r="AAF20" s="190"/>
      <c r="AAG20" s="190"/>
      <c r="AAH20" s="190"/>
      <c r="AAI20" s="190"/>
      <c r="AAJ20" s="190"/>
      <c r="AAK20" s="190"/>
      <c r="AAL20" s="190"/>
      <c r="AAM20" s="190"/>
      <c r="AAN20" s="190"/>
      <c r="AAO20" s="190"/>
      <c r="AAP20" s="190"/>
      <c r="AAQ20" s="190"/>
      <c r="AAR20" s="190"/>
      <c r="AAS20" s="190"/>
      <c r="AAT20" s="190"/>
      <c r="AAU20" s="190"/>
      <c r="AAV20" s="190"/>
      <c r="AAW20" s="190"/>
      <c r="AAX20" s="190"/>
      <c r="AAY20" s="190"/>
      <c r="AAZ20" s="190"/>
      <c r="ABA20" s="190"/>
      <c r="ABB20" s="190"/>
      <c r="ABC20" s="190"/>
      <c r="ABD20" s="190"/>
      <c r="ABE20" s="190"/>
      <c r="ABF20" s="190"/>
      <c r="ABG20" s="190"/>
      <c r="ABH20" s="190"/>
      <c r="ABI20" s="190"/>
      <c r="ABJ20" s="190"/>
      <c r="ABK20" s="190"/>
      <c r="ABL20" s="190"/>
      <c r="ABM20" s="190"/>
      <c r="ABN20" s="190"/>
      <c r="ABO20" s="190"/>
      <c r="ABP20" s="190"/>
      <c r="ABQ20" s="190"/>
      <c r="ABR20" s="190"/>
      <c r="ABS20" s="190"/>
      <c r="ABT20" s="190"/>
      <c r="ABU20" s="190"/>
      <c r="ABV20" s="190"/>
      <c r="ABW20" s="190"/>
      <c r="ABX20" s="190"/>
      <c r="ABY20" s="190"/>
      <c r="ABZ20" s="190"/>
      <c r="ACA20" s="190"/>
      <c r="ACB20" s="190"/>
      <c r="ACC20" s="190"/>
      <c r="ACD20" s="190"/>
      <c r="ACE20" s="190"/>
      <c r="ACF20" s="190"/>
      <c r="ACG20" s="190"/>
      <c r="ACH20" s="190"/>
      <c r="ACI20" s="190"/>
      <c r="ACJ20" s="190"/>
      <c r="ACK20" s="190"/>
      <c r="ACL20" s="190"/>
      <c r="ACM20" s="190"/>
      <c r="ACN20" s="190"/>
      <c r="ACO20" s="190"/>
      <c r="ACP20" s="190"/>
      <c r="ACQ20" s="190"/>
      <c r="ACR20" s="190"/>
      <c r="ACS20" s="190"/>
      <c r="ACT20" s="190"/>
      <c r="ACU20" s="190"/>
      <c r="ACV20" s="190"/>
      <c r="ACW20" s="190"/>
      <c r="ACX20" s="190"/>
      <c r="ACY20" s="190"/>
      <c r="ACZ20" s="190"/>
      <c r="ADA20" s="190"/>
      <c r="ADB20" s="190"/>
      <c r="ADC20" s="190"/>
      <c r="ADD20" s="190"/>
      <c r="ADE20" s="190"/>
      <c r="ADF20" s="190"/>
      <c r="ADG20" s="190"/>
      <c r="ADH20" s="190"/>
      <c r="ADI20" s="190"/>
    </row>
    <row r="21" spans="1:789" s="147" customFormat="1" ht="39" customHeight="1">
      <c r="A21" s="211" t="s">
        <v>141</v>
      </c>
      <c r="B21" s="225" t="s">
        <v>138</v>
      </c>
      <c r="C21" s="227" t="s">
        <v>116</v>
      </c>
      <c r="D21" s="123"/>
      <c r="E21" s="232" t="s">
        <v>395</v>
      </c>
      <c r="F21" s="229" t="s">
        <v>143</v>
      </c>
      <c r="G21" s="134"/>
      <c r="H21" s="288"/>
      <c r="I21" s="288"/>
      <c r="J21" s="134">
        <v>2</v>
      </c>
      <c r="K21" s="288">
        <v>15</v>
      </c>
      <c r="L21" s="288">
        <v>35</v>
      </c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  <c r="ER21" s="190"/>
      <c r="ES21" s="190"/>
      <c r="ET21" s="190"/>
      <c r="EU21" s="190"/>
      <c r="EV21" s="190"/>
      <c r="EW21" s="190"/>
      <c r="EX21" s="190"/>
      <c r="EY21" s="190"/>
      <c r="EZ21" s="190"/>
      <c r="FA21" s="190"/>
      <c r="FB21" s="190"/>
      <c r="FC21" s="190"/>
      <c r="FD21" s="190"/>
      <c r="FE21" s="190"/>
      <c r="FF21" s="190"/>
      <c r="FG21" s="190"/>
      <c r="FH21" s="190"/>
      <c r="FI21" s="190"/>
      <c r="FJ21" s="190"/>
      <c r="FK21" s="190"/>
      <c r="FL21" s="190"/>
      <c r="FM21" s="190"/>
      <c r="FN21" s="190"/>
      <c r="FO21" s="190"/>
      <c r="FP21" s="190"/>
      <c r="FQ21" s="190"/>
      <c r="FR21" s="190"/>
      <c r="FS21" s="190"/>
      <c r="FT21" s="190"/>
      <c r="FU21" s="190"/>
      <c r="FV21" s="190"/>
      <c r="FW21" s="190"/>
      <c r="FX21" s="190"/>
      <c r="FY21" s="190"/>
      <c r="FZ21" s="190"/>
      <c r="GA21" s="190"/>
      <c r="GB21" s="190"/>
      <c r="GC21" s="190"/>
      <c r="GD21" s="190"/>
      <c r="GE21" s="190"/>
      <c r="GF21" s="190"/>
      <c r="GG21" s="190"/>
      <c r="GH21" s="190"/>
      <c r="GI21" s="190"/>
      <c r="GJ21" s="190"/>
      <c r="GK21" s="190"/>
      <c r="GL21" s="190"/>
      <c r="GM21" s="190"/>
      <c r="GN21" s="190"/>
      <c r="GO21" s="190"/>
      <c r="GP21" s="190"/>
      <c r="GQ21" s="190"/>
      <c r="GR21" s="190"/>
      <c r="GS21" s="190"/>
      <c r="GT21" s="190"/>
      <c r="GU21" s="190"/>
      <c r="GV21" s="190"/>
      <c r="GW21" s="190"/>
      <c r="GX21" s="190"/>
      <c r="GY21" s="190"/>
      <c r="GZ21" s="190"/>
      <c r="HA21" s="190"/>
      <c r="HB21" s="190"/>
      <c r="HC21" s="190"/>
      <c r="HD21" s="190"/>
      <c r="HE21" s="190"/>
      <c r="HF21" s="190"/>
      <c r="HG21" s="190"/>
      <c r="HH21" s="190"/>
      <c r="HI21" s="190"/>
      <c r="HJ21" s="190"/>
      <c r="HK21" s="190"/>
      <c r="HL21" s="190"/>
      <c r="HM21" s="190"/>
      <c r="HN21" s="190"/>
      <c r="HO21" s="190"/>
      <c r="HP21" s="190"/>
      <c r="HQ21" s="190"/>
      <c r="HR21" s="190"/>
      <c r="HS21" s="190"/>
      <c r="HT21" s="190"/>
      <c r="HU21" s="190"/>
      <c r="HV21" s="190"/>
      <c r="HW21" s="190"/>
      <c r="HX21" s="190"/>
      <c r="HY21" s="190"/>
      <c r="HZ21" s="190"/>
      <c r="IA21" s="190"/>
      <c r="IB21" s="190"/>
      <c r="IC21" s="190"/>
      <c r="ID21" s="190"/>
      <c r="IE21" s="190"/>
      <c r="IF21" s="190"/>
      <c r="IG21" s="190"/>
      <c r="IH21" s="190"/>
      <c r="II21" s="190"/>
      <c r="IJ21" s="190"/>
      <c r="IK21" s="190"/>
      <c r="IL21" s="190"/>
      <c r="IM21" s="190"/>
      <c r="IN21" s="190"/>
      <c r="IO21" s="190"/>
      <c r="IP21" s="190"/>
      <c r="IQ21" s="190"/>
      <c r="IR21" s="190"/>
      <c r="IS21" s="190"/>
      <c r="IT21" s="190"/>
      <c r="IU21" s="190"/>
      <c r="IV21" s="190"/>
      <c r="IW21" s="190"/>
      <c r="IX21" s="190"/>
      <c r="IY21" s="190"/>
      <c r="IZ21" s="190"/>
      <c r="JA21" s="190"/>
      <c r="JB21" s="190"/>
      <c r="JC21" s="190"/>
      <c r="JD21" s="190"/>
      <c r="JE21" s="190"/>
      <c r="JF21" s="190"/>
      <c r="JG21" s="190"/>
      <c r="JH21" s="190"/>
      <c r="JI21" s="190"/>
      <c r="JJ21" s="190"/>
      <c r="JK21" s="190"/>
      <c r="JL21" s="190"/>
      <c r="JM21" s="190"/>
      <c r="JN21" s="190"/>
      <c r="JO21" s="190"/>
      <c r="JP21" s="190"/>
      <c r="JQ21" s="190"/>
      <c r="JR21" s="190"/>
      <c r="JS21" s="190"/>
      <c r="JT21" s="190"/>
      <c r="JU21" s="190"/>
      <c r="JV21" s="190"/>
      <c r="JW21" s="190"/>
      <c r="JX21" s="190"/>
      <c r="JY21" s="190"/>
      <c r="JZ21" s="190"/>
      <c r="KA21" s="190"/>
      <c r="KB21" s="190"/>
      <c r="KC21" s="190"/>
      <c r="KD21" s="190"/>
      <c r="KE21" s="190"/>
      <c r="KF21" s="190"/>
      <c r="KG21" s="190"/>
      <c r="KH21" s="190"/>
      <c r="KI21" s="190"/>
      <c r="KJ21" s="190"/>
      <c r="KK21" s="190"/>
      <c r="KL21" s="190"/>
      <c r="KM21" s="190"/>
      <c r="KN21" s="190"/>
      <c r="KO21" s="190"/>
      <c r="KP21" s="190"/>
      <c r="KQ21" s="190"/>
      <c r="KR21" s="190"/>
      <c r="KS21" s="190"/>
      <c r="KT21" s="190"/>
      <c r="KU21" s="190"/>
      <c r="KV21" s="190"/>
      <c r="KW21" s="190"/>
      <c r="KX21" s="190"/>
      <c r="KY21" s="190"/>
      <c r="KZ21" s="190"/>
      <c r="LA21" s="190"/>
      <c r="LB21" s="190"/>
      <c r="LC21" s="190"/>
      <c r="LD21" s="190"/>
      <c r="LE21" s="190"/>
      <c r="LF21" s="190"/>
      <c r="LG21" s="190"/>
      <c r="LH21" s="190"/>
      <c r="LI21" s="190"/>
      <c r="LJ21" s="190"/>
      <c r="LK21" s="190"/>
      <c r="LL21" s="190"/>
      <c r="LM21" s="190"/>
      <c r="LN21" s="190"/>
      <c r="LO21" s="190"/>
      <c r="LP21" s="190"/>
      <c r="LQ21" s="190"/>
      <c r="LR21" s="190"/>
      <c r="LS21" s="190"/>
      <c r="LT21" s="190"/>
      <c r="LU21" s="190"/>
      <c r="LV21" s="190"/>
      <c r="LW21" s="190"/>
      <c r="LX21" s="190"/>
      <c r="LY21" s="190"/>
      <c r="LZ21" s="190"/>
      <c r="MA21" s="190"/>
      <c r="MB21" s="190"/>
      <c r="MC21" s="190"/>
      <c r="MD21" s="190"/>
      <c r="ME21" s="190"/>
      <c r="MF21" s="190"/>
      <c r="MG21" s="190"/>
      <c r="MH21" s="190"/>
      <c r="MI21" s="190"/>
      <c r="MJ21" s="190"/>
      <c r="MK21" s="190"/>
      <c r="ML21" s="190"/>
      <c r="MM21" s="190"/>
      <c r="MN21" s="190"/>
      <c r="MO21" s="190"/>
      <c r="MP21" s="190"/>
      <c r="MQ21" s="190"/>
      <c r="MR21" s="190"/>
      <c r="MS21" s="190"/>
      <c r="MT21" s="190"/>
      <c r="MU21" s="190"/>
      <c r="MV21" s="190"/>
      <c r="MW21" s="190"/>
      <c r="MX21" s="190"/>
      <c r="MY21" s="190"/>
      <c r="MZ21" s="190"/>
      <c r="NA21" s="190"/>
      <c r="NB21" s="190"/>
      <c r="NC21" s="190"/>
      <c r="ND21" s="190"/>
      <c r="NE21" s="190"/>
      <c r="NF21" s="190"/>
      <c r="NG21" s="190"/>
      <c r="NH21" s="190"/>
      <c r="NI21" s="190"/>
      <c r="NJ21" s="190"/>
      <c r="NK21" s="190"/>
      <c r="NL21" s="190"/>
      <c r="NM21" s="190"/>
      <c r="NN21" s="190"/>
      <c r="NO21" s="190"/>
      <c r="NP21" s="190"/>
      <c r="NQ21" s="190"/>
      <c r="NR21" s="190"/>
      <c r="NS21" s="190"/>
      <c r="NT21" s="190"/>
      <c r="NU21" s="190"/>
      <c r="NV21" s="190"/>
      <c r="NW21" s="190"/>
      <c r="NX21" s="190"/>
      <c r="NY21" s="190"/>
      <c r="NZ21" s="190"/>
      <c r="OA21" s="190"/>
      <c r="OB21" s="190"/>
      <c r="OC21" s="190"/>
      <c r="OD21" s="190"/>
      <c r="OE21" s="190"/>
      <c r="OF21" s="190"/>
      <c r="OG21" s="190"/>
      <c r="OH21" s="190"/>
      <c r="OI21" s="190"/>
      <c r="OJ21" s="190"/>
      <c r="OK21" s="190"/>
      <c r="OL21" s="190"/>
      <c r="OM21" s="190"/>
      <c r="ON21" s="190"/>
      <c r="OO21" s="190"/>
      <c r="OP21" s="190"/>
      <c r="OQ21" s="190"/>
      <c r="OR21" s="190"/>
      <c r="OS21" s="190"/>
      <c r="OT21" s="190"/>
      <c r="OU21" s="190"/>
      <c r="OV21" s="190"/>
      <c r="OW21" s="190"/>
      <c r="OX21" s="190"/>
      <c r="OY21" s="190"/>
      <c r="OZ21" s="190"/>
      <c r="PA21" s="190"/>
      <c r="PB21" s="190"/>
      <c r="PC21" s="190"/>
      <c r="PD21" s="190"/>
      <c r="PE21" s="190"/>
      <c r="PF21" s="190"/>
      <c r="PG21" s="190"/>
      <c r="PH21" s="190"/>
      <c r="PI21" s="190"/>
      <c r="PJ21" s="190"/>
      <c r="PK21" s="190"/>
      <c r="PL21" s="190"/>
      <c r="PM21" s="190"/>
      <c r="PN21" s="190"/>
      <c r="PO21" s="190"/>
      <c r="PP21" s="190"/>
      <c r="PQ21" s="190"/>
      <c r="PR21" s="190"/>
      <c r="PS21" s="190"/>
      <c r="PT21" s="190"/>
      <c r="PU21" s="190"/>
      <c r="PV21" s="190"/>
      <c r="PW21" s="190"/>
      <c r="PX21" s="190"/>
      <c r="PY21" s="190"/>
      <c r="PZ21" s="190"/>
      <c r="QA21" s="190"/>
      <c r="QB21" s="190"/>
      <c r="QC21" s="190"/>
      <c r="QD21" s="190"/>
      <c r="QE21" s="190"/>
      <c r="QF21" s="190"/>
      <c r="QG21" s="190"/>
      <c r="QH21" s="190"/>
      <c r="QI21" s="190"/>
      <c r="QJ21" s="190"/>
      <c r="QK21" s="190"/>
      <c r="QL21" s="190"/>
      <c r="QM21" s="190"/>
      <c r="QN21" s="190"/>
      <c r="QO21" s="190"/>
      <c r="QP21" s="190"/>
      <c r="QQ21" s="190"/>
      <c r="QR21" s="190"/>
      <c r="QS21" s="190"/>
      <c r="QT21" s="190"/>
      <c r="QU21" s="190"/>
      <c r="QV21" s="190"/>
      <c r="QW21" s="190"/>
      <c r="QX21" s="190"/>
      <c r="QY21" s="190"/>
      <c r="QZ21" s="190"/>
      <c r="RA21" s="190"/>
      <c r="RB21" s="190"/>
      <c r="RC21" s="190"/>
      <c r="RD21" s="190"/>
      <c r="RE21" s="190"/>
      <c r="RF21" s="190"/>
      <c r="RG21" s="190"/>
      <c r="RH21" s="190"/>
      <c r="RI21" s="190"/>
      <c r="RJ21" s="190"/>
      <c r="RK21" s="190"/>
      <c r="RL21" s="190"/>
      <c r="RM21" s="190"/>
      <c r="RN21" s="190"/>
      <c r="RO21" s="190"/>
      <c r="RP21" s="190"/>
      <c r="RQ21" s="190"/>
      <c r="RR21" s="190"/>
      <c r="RS21" s="190"/>
      <c r="RT21" s="190"/>
      <c r="RU21" s="190"/>
      <c r="RV21" s="190"/>
      <c r="RW21" s="190"/>
      <c r="RX21" s="190"/>
      <c r="RY21" s="190"/>
      <c r="RZ21" s="190"/>
      <c r="SA21" s="190"/>
      <c r="SB21" s="190"/>
      <c r="SC21" s="190"/>
      <c r="SD21" s="190"/>
      <c r="SE21" s="190"/>
      <c r="SF21" s="190"/>
      <c r="SG21" s="190"/>
      <c r="SH21" s="190"/>
      <c r="SI21" s="190"/>
      <c r="SJ21" s="190"/>
      <c r="SK21" s="190"/>
      <c r="SL21" s="190"/>
      <c r="SM21" s="190"/>
      <c r="SN21" s="190"/>
      <c r="SO21" s="190"/>
      <c r="SP21" s="190"/>
      <c r="SQ21" s="190"/>
      <c r="SR21" s="190"/>
      <c r="SS21" s="190"/>
      <c r="ST21" s="190"/>
      <c r="SU21" s="190"/>
      <c r="SV21" s="190"/>
      <c r="SW21" s="190"/>
      <c r="SX21" s="190"/>
      <c r="SY21" s="190"/>
      <c r="SZ21" s="190"/>
      <c r="TA21" s="190"/>
      <c r="TB21" s="190"/>
      <c r="TC21" s="190"/>
      <c r="TD21" s="190"/>
      <c r="TE21" s="190"/>
      <c r="TF21" s="190"/>
      <c r="TG21" s="190"/>
      <c r="TH21" s="190"/>
      <c r="TI21" s="190"/>
      <c r="TJ21" s="190"/>
      <c r="TK21" s="190"/>
      <c r="TL21" s="190"/>
      <c r="TM21" s="190"/>
      <c r="TN21" s="190"/>
      <c r="TO21" s="190"/>
      <c r="TP21" s="190"/>
      <c r="TQ21" s="190"/>
      <c r="TR21" s="190"/>
      <c r="TS21" s="190"/>
      <c r="TT21" s="190"/>
      <c r="TU21" s="190"/>
      <c r="TV21" s="190"/>
      <c r="TW21" s="190"/>
      <c r="TX21" s="190"/>
      <c r="TY21" s="190"/>
      <c r="TZ21" s="190"/>
      <c r="UA21" s="190"/>
      <c r="UB21" s="190"/>
      <c r="UC21" s="190"/>
      <c r="UD21" s="190"/>
      <c r="UE21" s="190"/>
      <c r="UF21" s="190"/>
      <c r="UG21" s="190"/>
      <c r="UH21" s="190"/>
      <c r="UI21" s="190"/>
      <c r="UJ21" s="190"/>
      <c r="UK21" s="190"/>
      <c r="UL21" s="190"/>
      <c r="UM21" s="190"/>
      <c r="UN21" s="190"/>
      <c r="UO21" s="190"/>
      <c r="UP21" s="190"/>
      <c r="UQ21" s="190"/>
      <c r="UR21" s="190"/>
      <c r="US21" s="190"/>
      <c r="UT21" s="190"/>
      <c r="UU21" s="190"/>
      <c r="UV21" s="190"/>
      <c r="UW21" s="190"/>
      <c r="UX21" s="190"/>
      <c r="UY21" s="190"/>
      <c r="UZ21" s="190"/>
      <c r="VA21" s="190"/>
      <c r="VB21" s="190"/>
      <c r="VC21" s="190"/>
      <c r="VD21" s="190"/>
      <c r="VE21" s="190"/>
      <c r="VF21" s="190"/>
      <c r="VG21" s="190"/>
      <c r="VH21" s="190"/>
      <c r="VI21" s="190"/>
      <c r="VJ21" s="190"/>
      <c r="VK21" s="190"/>
      <c r="VL21" s="190"/>
      <c r="VM21" s="190"/>
      <c r="VN21" s="190"/>
      <c r="VO21" s="190"/>
      <c r="VP21" s="190"/>
      <c r="VQ21" s="190"/>
      <c r="VR21" s="190"/>
      <c r="VS21" s="190"/>
      <c r="VT21" s="190"/>
      <c r="VU21" s="190"/>
      <c r="VV21" s="190"/>
      <c r="VW21" s="190"/>
      <c r="VX21" s="190"/>
      <c r="VY21" s="190"/>
      <c r="VZ21" s="190"/>
      <c r="WA21" s="190"/>
      <c r="WB21" s="190"/>
      <c r="WC21" s="190"/>
      <c r="WD21" s="190"/>
      <c r="WE21" s="190"/>
      <c r="WF21" s="190"/>
      <c r="WG21" s="190"/>
      <c r="WH21" s="190"/>
      <c r="WI21" s="190"/>
      <c r="WJ21" s="190"/>
      <c r="WK21" s="190"/>
      <c r="WL21" s="190"/>
      <c r="WM21" s="190"/>
      <c r="WN21" s="190"/>
      <c r="WO21" s="190"/>
      <c r="WP21" s="190"/>
      <c r="WQ21" s="190"/>
      <c r="WR21" s="190"/>
      <c r="WS21" s="190"/>
      <c r="WT21" s="190"/>
      <c r="WU21" s="190"/>
      <c r="WV21" s="190"/>
      <c r="WW21" s="190"/>
      <c r="WX21" s="190"/>
      <c r="WY21" s="190"/>
      <c r="WZ21" s="190"/>
      <c r="XA21" s="190"/>
      <c r="XB21" s="190"/>
      <c r="XC21" s="190"/>
      <c r="XD21" s="190"/>
      <c r="XE21" s="190"/>
      <c r="XF21" s="190"/>
      <c r="XG21" s="190"/>
      <c r="XH21" s="190"/>
      <c r="XI21" s="190"/>
      <c r="XJ21" s="190"/>
      <c r="XK21" s="190"/>
      <c r="XL21" s="190"/>
      <c r="XM21" s="190"/>
      <c r="XN21" s="190"/>
      <c r="XO21" s="190"/>
      <c r="XP21" s="190"/>
      <c r="XQ21" s="190"/>
      <c r="XR21" s="190"/>
      <c r="XS21" s="190"/>
      <c r="XT21" s="190"/>
      <c r="XU21" s="190"/>
      <c r="XV21" s="190"/>
      <c r="XW21" s="190"/>
      <c r="XX21" s="190"/>
      <c r="XY21" s="190"/>
      <c r="XZ21" s="190"/>
      <c r="YA21" s="190"/>
      <c r="YB21" s="190"/>
      <c r="YC21" s="190"/>
      <c r="YD21" s="190"/>
      <c r="YE21" s="190"/>
      <c r="YF21" s="190"/>
      <c r="YG21" s="190"/>
      <c r="YH21" s="190"/>
      <c r="YI21" s="190"/>
      <c r="YJ21" s="190"/>
      <c r="YK21" s="190"/>
      <c r="YL21" s="190"/>
      <c r="YM21" s="190"/>
      <c r="YN21" s="190"/>
      <c r="YO21" s="190"/>
      <c r="YP21" s="190"/>
      <c r="YQ21" s="190"/>
      <c r="YR21" s="190"/>
      <c r="YS21" s="190"/>
      <c r="YT21" s="190"/>
      <c r="YU21" s="190"/>
      <c r="YV21" s="190"/>
      <c r="YW21" s="190"/>
      <c r="YX21" s="190"/>
      <c r="YY21" s="190"/>
      <c r="YZ21" s="190"/>
      <c r="ZA21" s="190"/>
      <c r="ZB21" s="190"/>
      <c r="ZC21" s="190"/>
      <c r="ZD21" s="190"/>
      <c r="ZE21" s="190"/>
      <c r="ZF21" s="190"/>
      <c r="ZG21" s="190"/>
      <c r="ZH21" s="190"/>
      <c r="ZI21" s="190"/>
      <c r="ZJ21" s="190"/>
      <c r="ZK21" s="190"/>
      <c r="ZL21" s="190"/>
      <c r="ZM21" s="190"/>
      <c r="ZN21" s="190"/>
      <c r="ZO21" s="190"/>
      <c r="ZP21" s="190"/>
      <c r="ZQ21" s="190"/>
      <c r="ZR21" s="190"/>
      <c r="ZS21" s="190"/>
      <c r="ZT21" s="190"/>
      <c r="ZU21" s="190"/>
      <c r="ZV21" s="190"/>
      <c r="ZW21" s="190"/>
      <c r="ZX21" s="190"/>
      <c r="ZY21" s="190"/>
      <c r="ZZ21" s="190"/>
      <c r="AAA21" s="190"/>
      <c r="AAB21" s="190"/>
      <c r="AAC21" s="190"/>
      <c r="AAD21" s="190"/>
      <c r="AAE21" s="190"/>
      <c r="AAF21" s="190"/>
      <c r="AAG21" s="190"/>
      <c r="AAH21" s="190"/>
      <c r="AAI21" s="190"/>
      <c r="AAJ21" s="190"/>
      <c r="AAK21" s="190"/>
      <c r="AAL21" s="190"/>
      <c r="AAM21" s="190"/>
      <c r="AAN21" s="190"/>
      <c r="AAO21" s="190"/>
      <c r="AAP21" s="190"/>
      <c r="AAQ21" s="190"/>
      <c r="AAR21" s="190"/>
      <c r="AAS21" s="190"/>
      <c r="AAT21" s="190"/>
      <c r="AAU21" s="190"/>
      <c r="AAV21" s="190"/>
      <c r="AAW21" s="190"/>
      <c r="AAX21" s="190"/>
      <c r="AAY21" s="190"/>
      <c r="AAZ21" s="190"/>
      <c r="ABA21" s="190"/>
      <c r="ABB21" s="190"/>
      <c r="ABC21" s="190"/>
      <c r="ABD21" s="190"/>
      <c r="ABE21" s="190"/>
      <c r="ABF21" s="190"/>
      <c r="ABG21" s="190"/>
      <c r="ABH21" s="190"/>
      <c r="ABI21" s="190"/>
      <c r="ABJ21" s="190"/>
      <c r="ABK21" s="190"/>
      <c r="ABL21" s="190"/>
      <c r="ABM21" s="190"/>
      <c r="ABN21" s="190"/>
      <c r="ABO21" s="190"/>
      <c r="ABP21" s="190"/>
      <c r="ABQ21" s="190"/>
      <c r="ABR21" s="190"/>
      <c r="ABS21" s="190"/>
      <c r="ABT21" s="190"/>
      <c r="ABU21" s="190"/>
      <c r="ABV21" s="190"/>
      <c r="ABW21" s="190"/>
      <c r="ABX21" s="190"/>
      <c r="ABY21" s="190"/>
      <c r="ABZ21" s="190"/>
      <c r="ACA21" s="190"/>
      <c r="ACB21" s="190"/>
      <c r="ACC21" s="190"/>
      <c r="ACD21" s="190"/>
      <c r="ACE21" s="190"/>
      <c r="ACF21" s="190"/>
      <c r="ACG21" s="190"/>
      <c r="ACH21" s="190"/>
      <c r="ACI21" s="190"/>
      <c r="ACJ21" s="190"/>
      <c r="ACK21" s="190"/>
      <c r="ACL21" s="190"/>
      <c r="ACM21" s="190"/>
      <c r="ACN21" s="190"/>
      <c r="ACO21" s="190"/>
      <c r="ACP21" s="190"/>
      <c r="ACQ21" s="190"/>
      <c r="ACR21" s="190"/>
      <c r="ACS21" s="190"/>
      <c r="ACT21" s="190"/>
      <c r="ACU21" s="190"/>
      <c r="ACV21" s="190"/>
      <c r="ACW21" s="190"/>
      <c r="ACX21" s="190"/>
      <c r="ACY21" s="190"/>
      <c r="ACZ21" s="190"/>
      <c r="ADA21" s="190"/>
      <c r="ADB21" s="190"/>
      <c r="ADC21" s="190"/>
      <c r="ADD21" s="190"/>
      <c r="ADE21" s="190"/>
      <c r="ADF21" s="190"/>
      <c r="ADG21" s="190"/>
      <c r="ADH21" s="190"/>
      <c r="ADI21" s="190"/>
    </row>
    <row r="22" spans="1:789" s="190" customFormat="1" ht="39" customHeight="1">
      <c r="A22" s="218" t="s">
        <v>426</v>
      </c>
      <c r="B22" s="230" t="s">
        <v>137</v>
      </c>
      <c r="C22" s="230" t="s">
        <v>116</v>
      </c>
      <c r="D22" s="203"/>
      <c r="E22" s="233" t="s">
        <v>146</v>
      </c>
      <c r="F22" s="233" t="s">
        <v>114</v>
      </c>
      <c r="G22" s="297">
        <v>3</v>
      </c>
      <c r="H22" s="555">
        <v>15</v>
      </c>
      <c r="I22" s="555">
        <v>60</v>
      </c>
      <c r="J22" s="297"/>
      <c r="K22" s="555"/>
      <c r="L22" s="555"/>
    </row>
    <row r="23" spans="1:789" s="190" customFormat="1" ht="39" customHeight="1">
      <c r="A23" s="218" t="s">
        <v>427</v>
      </c>
      <c r="B23" s="230" t="s">
        <v>138</v>
      </c>
      <c r="C23" s="230" t="s">
        <v>116</v>
      </c>
      <c r="D23" s="203"/>
      <c r="E23" s="233" t="s">
        <v>146</v>
      </c>
      <c r="F23" s="233" t="s">
        <v>426</v>
      </c>
      <c r="G23" s="297"/>
      <c r="H23" s="555"/>
      <c r="I23" s="555"/>
      <c r="J23" s="297">
        <v>3</v>
      </c>
      <c r="K23" s="555">
        <v>15</v>
      </c>
      <c r="L23" s="555">
        <v>60</v>
      </c>
    </row>
    <row r="24" spans="1:789" s="147" customFormat="1" ht="39" customHeight="1">
      <c r="A24" s="216" t="s">
        <v>15</v>
      </c>
      <c r="B24" s="225" t="s">
        <v>137</v>
      </c>
      <c r="C24" s="225" t="s">
        <v>116</v>
      </c>
      <c r="D24" s="191"/>
      <c r="E24" s="229" t="s">
        <v>122</v>
      </c>
      <c r="F24" s="229" t="s">
        <v>114</v>
      </c>
      <c r="G24" s="134">
        <v>3</v>
      </c>
      <c r="H24" s="288">
        <v>15</v>
      </c>
      <c r="I24" s="288">
        <v>60</v>
      </c>
      <c r="J24" s="134"/>
      <c r="K24" s="288"/>
      <c r="L24" s="288"/>
    </row>
    <row r="25" spans="1:789" s="147" customFormat="1" ht="39" customHeight="1">
      <c r="A25" s="216" t="s">
        <v>16</v>
      </c>
      <c r="B25" s="225" t="s">
        <v>148</v>
      </c>
      <c r="C25" s="225" t="s">
        <v>116</v>
      </c>
      <c r="D25" s="191"/>
      <c r="E25" s="232" t="s">
        <v>147</v>
      </c>
      <c r="F25" s="229" t="s">
        <v>114</v>
      </c>
      <c r="G25" s="298"/>
      <c r="H25" s="300"/>
      <c r="I25" s="300"/>
      <c r="J25" s="297">
        <v>3</v>
      </c>
      <c r="K25" s="289">
        <v>30</v>
      </c>
      <c r="L25" s="289">
        <v>45</v>
      </c>
    </row>
    <row r="26" spans="1:789" s="147" customFormat="1" ht="39" customHeight="1">
      <c r="A26" s="216" t="s">
        <v>17</v>
      </c>
      <c r="B26" s="227" t="s">
        <v>148</v>
      </c>
      <c r="C26" s="225" t="s">
        <v>116</v>
      </c>
      <c r="D26" s="191"/>
      <c r="E26" s="229" t="s">
        <v>130</v>
      </c>
      <c r="F26" s="229" t="s">
        <v>114</v>
      </c>
      <c r="G26" s="298"/>
      <c r="H26" s="300"/>
      <c r="I26" s="300"/>
      <c r="J26" s="297">
        <v>3</v>
      </c>
      <c r="K26" s="289">
        <v>30</v>
      </c>
      <c r="L26" s="288">
        <v>45</v>
      </c>
    </row>
    <row r="27" spans="1:789" s="147" customFormat="1" ht="39" customHeight="1">
      <c r="A27" s="216" t="s">
        <v>18</v>
      </c>
      <c r="B27" s="227" t="s">
        <v>148</v>
      </c>
      <c r="C27" s="225" t="s">
        <v>116</v>
      </c>
      <c r="D27" s="191"/>
      <c r="E27" s="232" t="s">
        <v>149</v>
      </c>
      <c r="F27" s="229" t="s">
        <v>114</v>
      </c>
      <c r="G27" s="298"/>
      <c r="H27" s="300"/>
      <c r="I27" s="300"/>
      <c r="J27" s="297">
        <v>3</v>
      </c>
      <c r="K27" s="289">
        <v>15</v>
      </c>
      <c r="L27" s="288">
        <v>60</v>
      </c>
    </row>
    <row r="28" spans="1:789" s="147" customFormat="1" ht="39" customHeight="1">
      <c r="A28" s="216" t="s">
        <v>19</v>
      </c>
      <c r="B28" s="227" t="s">
        <v>148</v>
      </c>
      <c r="C28" s="227" t="s">
        <v>116</v>
      </c>
      <c r="D28" s="191"/>
      <c r="E28" s="232" t="s">
        <v>194</v>
      </c>
      <c r="F28" s="229" t="s">
        <v>114</v>
      </c>
      <c r="G28" s="298"/>
      <c r="H28" s="300"/>
      <c r="I28" s="300"/>
      <c r="J28" s="297">
        <v>3</v>
      </c>
      <c r="K28" s="289">
        <v>15</v>
      </c>
      <c r="L28" s="288">
        <v>60</v>
      </c>
    </row>
    <row r="29" spans="1:789" s="147" customFormat="1" ht="39" customHeight="1">
      <c r="A29" s="211" t="s">
        <v>132</v>
      </c>
      <c r="B29" s="225" t="s">
        <v>137</v>
      </c>
      <c r="C29" s="225" t="s">
        <v>116</v>
      </c>
      <c r="D29" s="135"/>
      <c r="E29" s="229" t="s">
        <v>131</v>
      </c>
      <c r="F29" s="229" t="s">
        <v>114</v>
      </c>
      <c r="G29" s="134">
        <v>3</v>
      </c>
      <c r="H29" s="288">
        <v>30</v>
      </c>
      <c r="I29" s="288">
        <v>45</v>
      </c>
      <c r="J29" s="134"/>
      <c r="K29" s="288"/>
      <c r="L29" s="288"/>
    </row>
    <row r="30" spans="1:789" s="147" customFormat="1" ht="39" customHeight="1">
      <c r="A30" s="211" t="s">
        <v>133</v>
      </c>
      <c r="B30" s="225" t="s">
        <v>138</v>
      </c>
      <c r="C30" s="225" t="s">
        <v>116</v>
      </c>
      <c r="D30" s="135"/>
      <c r="E30" s="229" t="s">
        <v>131</v>
      </c>
      <c r="F30" s="229" t="s">
        <v>114</v>
      </c>
      <c r="G30" s="134"/>
      <c r="H30" s="288"/>
      <c r="I30" s="288"/>
      <c r="J30" s="134">
        <v>4</v>
      </c>
      <c r="K30" s="288">
        <v>30</v>
      </c>
      <c r="L30" s="288">
        <v>70</v>
      </c>
    </row>
    <row r="31" spans="1:789" s="147" customFormat="1" ht="39" customHeight="1">
      <c r="A31" s="211" t="s">
        <v>20</v>
      </c>
      <c r="B31" s="225" t="s">
        <v>137</v>
      </c>
      <c r="C31" s="225" t="s">
        <v>116</v>
      </c>
      <c r="D31" s="135"/>
      <c r="E31" s="232" t="s">
        <v>396</v>
      </c>
      <c r="F31" s="229" t="s">
        <v>114</v>
      </c>
      <c r="G31" s="134">
        <v>2</v>
      </c>
      <c r="H31" s="288">
        <v>15</v>
      </c>
      <c r="I31" s="288">
        <v>35</v>
      </c>
      <c r="J31" s="134"/>
      <c r="K31" s="288"/>
      <c r="L31" s="288"/>
    </row>
    <row r="32" spans="1:789" s="147" customFormat="1" ht="39" customHeight="1">
      <c r="A32" s="217" t="s">
        <v>428</v>
      </c>
      <c r="B32" s="227" t="s">
        <v>138</v>
      </c>
      <c r="C32" s="227" t="s">
        <v>116</v>
      </c>
      <c r="D32" s="350"/>
      <c r="E32" s="232" t="s">
        <v>134</v>
      </c>
      <c r="F32" s="232" t="s">
        <v>325</v>
      </c>
      <c r="G32" s="298"/>
      <c r="H32" s="300"/>
      <c r="I32" s="300"/>
      <c r="J32" s="297">
        <v>2</v>
      </c>
      <c r="K32" s="357">
        <v>30</v>
      </c>
      <c r="L32" s="357">
        <v>20</v>
      </c>
    </row>
    <row r="33" spans="1:14" s="147" customFormat="1" ht="39" customHeight="1">
      <c r="A33" s="235" t="s">
        <v>251</v>
      </c>
      <c r="B33" s="225" t="s">
        <v>137</v>
      </c>
      <c r="C33" s="225" t="s">
        <v>116</v>
      </c>
      <c r="D33" s="135"/>
      <c r="E33" s="229" t="s">
        <v>135</v>
      </c>
      <c r="F33" s="229" t="s">
        <v>114</v>
      </c>
      <c r="G33" s="134">
        <v>2</v>
      </c>
      <c r="H33" s="288">
        <v>15</v>
      </c>
      <c r="I33" s="288">
        <v>35</v>
      </c>
      <c r="J33" s="134"/>
      <c r="K33" s="288"/>
      <c r="L33" s="288"/>
    </row>
    <row r="34" spans="1:14" s="147" customFormat="1" ht="39" customHeight="1">
      <c r="A34" s="235" t="s">
        <v>252</v>
      </c>
      <c r="B34" s="225" t="s">
        <v>138</v>
      </c>
      <c r="C34" s="225" t="s">
        <v>116</v>
      </c>
      <c r="D34" s="135"/>
      <c r="E34" s="229" t="s">
        <v>135</v>
      </c>
      <c r="F34" s="229" t="s">
        <v>150</v>
      </c>
      <c r="G34" s="134"/>
      <c r="H34" s="288"/>
      <c r="I34" s="288"/>
      <c r="J34" s="134">
        <v>2</v>
      </c>
      <c r="K34" s="288">
        <v>15</v>
      </c>
      <c r="L34" s="288">
        <v>35</v>
      </c>
    </row>
    <row r="35" spans="1:14" s="147" customFormat="1" ht="39" customHeight="1">
      <c r="A35" s="235" t="s">
        <v>249</v>
      </c>
      <c r="B35" s="225" t="s">
        <v>138</v>
      </c>
      <c r="C35" s="225" t="s">
        <v>116</v>
      </c>
      <c r="D35" s="135"/>
      <c r="E35" s="234" t="s">
        <v>151</v>
      </c>
      <c r="F35" s="229" t="s">
        <v>114</v>
      </c>
      <c r="G35" s="134"/>
      <c r="H35" s="288"/>
      <c r="I35" s="288"/>
      <c r="J35" s="301">
        <v>3</v>
      </c>
      <c r="K35" s="289">
        <v>15</v>
      </c>
      <c r="L35" s="289">
        <v>60</v>
      </c>
    </row>
    <row r="36" spans="1:14" s="147" customFormat="1" ht="39" customHeight="1">
      <c r="A36" s="214" t="s">
        <v>411</v>
      </c>
      <c r="B36" s="225" t="s">
        <v>137</v>
      </c>
      <c r="C36" s="225" t="s">
        <v>116</v>
      </c>
      <c r="D36" s="135"/>
      <c r="E36" s="233" t="s">
        <v>154</v>
      </c>
      <c r="F36" s="229" t="s">
        <v>114</v>
      </c>
      <c r="G36" s="134">
        <v>2</v>
      </c>
      <c r="H36" s="288">
        <v>15</v>
      </c>
      <c r="I36" s="288">
        <v>35</v>
      </c>
      <c r="J36" s="134"/>
      <c r="K36" s="288"/>
      <c r="L36" s="288"/>
    </row>
    <row r="37" spans="1:14" s="147" customFormat="1" ht="39" customHeight="1">
      <c r="A37" s="214" t="s">
        <v>152</v>
      </c>
      <c r="B37" s="225" t="s">
        <v>138</v>
      </c>
      <c r="C37" s="225" t="s">
        <v>116</v>
      </c>
      <c r="D37" s="135"/>
      <c r="E37" s="233" t="s">
        <v>154</v>
      </c>
      <c r="F37" s="229" t="s">
        <v>410</v>
      </c>
      <c r="G37" s="134"/>
      <c r="H37" s="288"/>
      <c r="I37" s="288"/>
      <c r="J37" s="134">
        <v>2</v>
      </c>
      <c r="K37" s="288">
        <v>15</v>
      </c>
      <c r="L37" s="288">
        <v>35</v>
      </c>
    </row>
    <row r="38" spans="1:14" s="147" customFormat="1" ht="39" customHeight="1">
      <c r="A38" s="216" t="s">
        <v>144</v>
      </c>
      <c r="B38" s="225" t="s">
        <v>142</v>
      </c>
      <c r="C38" s="225" t="s">
        <v>116</v>
      </c>
      <c r="D38" s="135"/>
      <c r="E38" s="234" t="s">
        <v>153</v>
      </c>
      <c r="F38" s="229" t="s">
        <v>114</v>
      </c>
      <c r="G38" s="134">
        <v>1</v>
      </c>
      <c r="H38" s="288">
        <v>15</v>
      </c>
      <c r="I38" s="288">
        <v>10</v>
      </c>
      <c r="J38" s="134"/>
      <c r="K38" s="288"/>
      <c r="L38" s="288"/>
    </row>
    <row r="39" spans="1:14" s="147" customFormat="1" ht="39" customHeight="1">
      <c r="A39" s="216" t="s">
        <v>145</v>
      </c>
      <c r="B39" s="225" t="s">
        <v>138</v>
      </c>
      <c r="C39" s="225" t="s">
        <v>116</v>
      </c>
      <c r="D39" s="135"/>
      <c r="E39" s="234" t="s">
        <v>153</v>
      </c>
      <c r="F39" s="229" t="s">
        <v>144</v>
      </c>
      <c r="G39" s="134"/>
      <c r="H39" s="288"/>
      <c r="I39" s="288"/>
      <c r="J39" s="134">
        <v>1</v>
      </c>
      <c r="K39" s="288">
        <v>15</v>
      </c>
      <c r="L39" s="288">
        <v>10</v>
      </c>
    </row>
    <row r="40" spans="1:14" s="147" customFormat="1" ht="39" customHeight="1">
      <c r="A40" s="214" t="s">
        <v>400</v>
      </c>
      <c r="B40" s="228" t="s">
        <v>137</v>
      </c>
      <c r="C40" s="231" t="s">
        <v>116</v>
      </c>
      <c r="D40" s="207"/>
      <c r="E40" s="233" t="s">
        <v>358</v>
      </c>
      <c r="F40" s="233" t="s">
        <v>114</v>
      </c>
      <c r="G40" s="223"/>
      <c r="H40" s="221"/>
      <c r="I40" s="222"/>
      <c r="J40" s="224">
        <v>1</v>
      </c>
      <c r="K40" s="222">
        <v>15</v>
      </c>
      <c r="L40" s="222">
        <v>10</v>
      </c>
      <c r="M40" s="208"/>
      <c r="N40" s="208"/>
    </row>
    <row r="41" spans="1:14" s="147" customFormat="1" ht="39" customHeight="1">
      <c r="A41" s="213" t="s">
        <v>364</v>
      </c>
      <c r="B41" s="225" t="s">
        <v>138</v>
      </c>
      <c r="C41" s="225" t="s">
        <v>116</v>
      </c>
      <c r="D41" s="135"/>
      <c r="E41" s="234" t="s">
        <v>155</v>
      </c>
      <c r="F41" s="229" t="s">
        <v>114</v>
      </c>
      <c r="G41" s="134">
        <v>3</v>
      </c>
      <c r="H41" s="288">
        <v>15</v>
      </c>
      <c r="I41" s="288">
        <v>60</v>
      </c>
      <c r="J41" s="134"/>
      <c r="K41" s="288"/>
      <c r="L41" s="288"/>
    </row>
    <row r="42" spans="1:14" s="147" customFormat="1" ht="39" customHeight="1">
      <c r="A42" s="542"/>
      <c r="B42" s="543"/>
      <c r="C42" s="543"/>
      <c r="D42" s="543"/>
      <c r="E42" s="543"/>
      <c r="F42" s="543"/>
      <c r="G42" s="543"/>
      <c r="H42" s="543"/>
      <c r="I42" s="543"/>
      <c r="J42" s="543"/>
      <c r="K42" s="543"/>
      <c r="L42" s="543"/>
    </row>
    <row r="43" spans="1:14" ht="39" customHeight="1">
      <c r="A43" s="544"/>
      <c r="B43" s="545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147"/>
      <c r="N43" s="147"/>
    </row>
  </sheetData>
  <mergeCells count="14">
    <mergeCell ref="A42:L43"/>
    <mergeCell ref="F5:F6"/>
    <mergeCell ref="A1:L1"/>
    <mergeCell ref="A2:L2"/>
    <mergeCell ref="A3:L3"/>
    <mergeCell ref="A5:A6"/>
    <mergeCell ref="C5:C6"/>
    <mergeCell ref="E5:E6"/>
    <mergeCell ref="B5:B6"/>
    <mergeCell ref="A7:F7"/>
    <mergeCell ref="G4:L4"/>
    <mergeCell ref="A4:F4"/>
    <mergeCell ref="G5:I5"/>
    <mergeCell ref="J5:L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Keaboard instruments</vt:lpstr>
      <vt:lpstr>Strings</vt:lpstr>
      <vt:lpstr>Harp&amp;Double Bass</vt:lpstr>
      <vt:lpstr>Guitar</vt:lpstr>
      <vt:lpstr>Woodwind&amp;Brass Instruments</vt:lpstr>
      <vt:lpstr>Drums</vt:lpstr>
      <vt:lpstr>Academic Singing</vt:lpstr>
      <vt:lpstr>Conducting</vt:lpstr>
      <vt:lpstr>Electives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2015-06-05T18:17:20Z</dcterms:created>
  <dcterms:modified xsi:type="dcterms:W3CDTF">2022-01-25T10:03:03Z</dcterms:modified>
</cp:coreProperties>
</file>